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trieva\Documents\Саша\Финансы2025\ГТС 2025 год\ДС 5\Итог\"/>
    </mc:Choice>
  </mc:AlternateContent>
  <bookViews>
    <workbookView xWindow="0" yWindow="0" windowWidth="28800" windowHeight="11430" tabRatio="791" activeTab="2"/>
  </bookViews>
  <sheets>
    <sheet name="прил 12-проф раздел1" sheetId="9" r:id="rId1"/>
    <sheet name="прил 12-проф раздел2" sheetId="10" r:id="rId2"/>
    <sheet name="прил 12-проф раздел 3" sheetId="15" r:id="rId3"/>
    <sheet name="прил 12-проф раздел 4" sheetId="12" r:id="rId4"/>
    <sheet name="прил 12-проф раздел 5  " sheetId="13" r:id="rId5"/>
  </sheets>
  <definedNames>
    <definedName name="_xlnm.Print_Area" localSheetId="0">'прил 12-проф раздел1'!$A$1:$E$26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3" i="15" l="1"/>
  <c r="F82" i="15"/>
  <c r="F81" i="15"/>
  <c r="F80" i="15"/>
  <c r="F79" i="15"/>
  <c r="F78" i="15"/>
  <c r="F77" i="15"/>
  <c r="F76" i="15"/>
</calcChain>
</file>

<file path=xl/sharedStrings.xml><?xml version="1.0" encoding="utf-8"?>
<sst xmlns="http://schemas.openxmlformats.org/spreadsheetml/2006/main" count="505" uniqueCount="254">
  <si>
    <t>Код тарифа</t>
  </si>
  <si>
    <t>Наименование тарифа</t>
  </si>
  <si>
    <t>Тариф с 01.01.2025</t>
  </si>
  <si>
    <t xml:space="preserve">Код </t>
  </si>
  <si>
    <t>Наименование исследования</t>
  </si>
  <si>
    <t>Колоноскопия, видеоколоноскопия</t>
  </si>
  <si>
    <t>Колоноскопия, видеоколоноскопия с биопсией</t>
  </si>
  <si>
    <t>Единица измерения</t>
  </si>
  <si>
    <t>Количество посещений</t>
  </si>
  <si>
    <t>Комплексное посещение</t>
  </si>
  <si>
    <t>Профилактический осмотр (взрослые) 18,20,22,24,26,28,30,32,34 лет женщины</t>
  </si>
  <si>
    <t>Профилактический осмотр (взрослые) 19,21,23,25,27,29,31,33 лет женщины</t>
  </si>
  <si>
    <t>Профилактический осмотр (взрослые) 35,37,39 лет женщины</t>
  </si>
  <si>
    <t>Профилактический осмотр (взрослые) 36,38 лет женщины</t>
  </si>
  <si>
    <t>Профилактический осмотр (взрослые) 40,42,44,46,48,50,52,54,56,58,60,62,64 лет женщины</t>
  </si>
  <si>
    <t>Профилактический осмотр (взрослые) 41,43,45,47,49,51,53,55,57,59,61,63 лет женщины</t>
  </si>
  <si>
    <t>Профилактический осмотр (взрослые) 65,67,69,71,73,75,77,79,81,83,85,87,89,91,93,95,97,99 лет женщины</t>
  </si>
  <si>
    <t>Профилактический осмотр (взрослые) 66,68,70,72,74,76,78,80,82,84,86,88,90,92,94,96,98 лет женщины</t>
  </si>
  <si>
    <t>Профилактический осмотр  (взрослые) 18,20,22,24,26,28,30,32,34 лет мужчины</t>
  </si>
  <si>
    <t>Профилактический осмотр  (взрослые) 19,21,23,25,27,29,31,33 лет мужчины</t>
  </si>
  <si>
    <t>Профилактический осмотр (взрослые) 35,37,39 лет мужчины</t>
  </si>
  <si>
    <t>Профилактический осмотр (взрослые) 36,38 лет мужчины</t>
  </si>
  <si>
    <t>Профилактический осмотр (взрослые) 40,42,44,46,48,50,52,54,56,58,60,62,64 лет мужчины</t>
  </si>
  <si>
    <t>Профилактический осмотр (взрослые) 41,43,45,47,49,51,53,55,57,59,61,63 лет мужчины</t>
  </si>
  <si>
    <t>Профилактический осмотр (взрослые) 65,67,69,71,73,75,77,79,81,83,85,87, 89,91,93,95,97,99 лет мужчины</t>
  </si>
  <si>
    <t>Профилактический осмотр (взрослые) 66,68,70,72,74,76,78,80,82,84,86,88,90,92,94,96,98 лет мужчины</t>
  </si>
  <si>
    <t>Итого Комплексных посещений</t>
  </si>
  <si>
    <t xml:space="preserve">Тарифы на отдельные исследования при проведении профилактического  медицинского  осмотра взрослого населения </t>
  </si>
  <si>
    <t>пвКуоХ</t>
  </si>
  <si>
    <t>Исследование уровня общего холестерина в крови (лабораторный метод)</t>
  </si>
  <si>
    <t>исследование</t>
  </si>
  <si>
    <t>пвКуГл</t>
  </si>
  <si>
    <t>Исследование уровня глюкозы в крови (лабораторный метод)</t>
  </si>
  <si>
    <t>Иммунологическое исследование</t>
  </si>
  <si>
    <t>Наименование тариф</t>
  </si>
  <si>
    <t>Профилактический осмотр (несовершеннолетние) в возрастные периоды: новорожденный</t>
  </si>
  <si>
    <t>Профилактический осмотр (несовершеннолетние) в возрастные периоды: 1 месяц</t>
  </si>
  <si>
    <t>Профилактический осмотр (несовершеннолетние) в возрастные периоды: 2 месяца</t>
  </si>
  <si>
    <t>Профилактический осмотр (несовершеннолетние) в возрастные периоды: 3 месяца</t>
  </si>
  <si>
    <t>Профилактический осмотр (несовершеннолетние) в возрастные периоды: 4 месяца</t>
  </si>
  <si>
    <t>Профилактический осмотр (несовершеннолетние) в возрастные периоды: 5 месяцев</t>
  </si>
  <si>
    <t>Профилактический осмотр (несовершеннолетние)  в возрастные периоды: 6 месяцев</t>
  </si>
  <si>
    <t>Профилактический осмотр (несовершеннолетние)  в возрастные периоды: 7 месяцев</t>
  </si>
  <si>
    <t>Профилактический осмотр (несовершеннолетние)  в возрастные периоды: 8 месяцев</t>
  </si>
  <si>
    <t>Профилактический осмотр (несовершеннолетние)  в возрастные периоды: 9 месяцев</t>
  </si>
  <si>
    <t>Профилактический осмотр (несовершеннолетние)  в возрастные периоды: 10 месяцев</t>
  </si>
  <si>
    <t>Профилактический осмотр (несовершеннолетние)  в возрастные периоды: 11 месяцев</t>
  </si>
  <si>
    <t>Профилактический осмотр (несовершеннолетние)  в возрастные периоды: 12 месяцев</t>
  </si>
  <si>
    <t>Профилактический осмотр (несовершеннолетние)  в возрастные периоды: 1 год 3 месяца</t>
  </si>
  <si>
    <t>Профилактический осмотр (несовершеннолетние)  в возрастные периоды: 1 год 6 месяцев</t>
  </si>
  <si>
    <t>Профилактический осмотр (несовершеннолетние)  в возрастные периоды: 2 года</t>
  </si>
  <si>
    <t>Профилактический осмотр (несовершеннолетние)  в возрастные периоды: 3 года</t>
  </si>
  <si>
    <t>Профилактический осмотр (несовершеннолетние)  в возрастные периоды: 4 года</t>
  </si>
  <si>
    <t>Профилактический осмотр (несовершеннолетние)  в возрастные периоды: 5 лет</t>
  </si>
  <si>
    <t>Профилактический осмотр (несовершеннолетние)  в возрастные периоды: 6 лет</t>
  </si>
  <si>
    <t>Профилактический осмотр (несовершеннолетние)  в возрастные периоды: 7 лет</t>
  </si>
  <si>
    <t>Профилактический осмотр (несовершеннолетние)  в возрастные периоды: 8 лет</t>
  </si>
  <si>
    <t>Профилактический осмотр (несовершеннолетние)  в возрастные периоды: 9 лет</t>
  </si>
  <si>
    <t>Профилактический осмотр (несовершеннолетние)  в возрастные периоды: 10 лет</t>
  </si>
  <si>
    <t>Профилактический осмотр (несовершеннолетние)  в возрастные периоды: 11 лет</t>
  </si>
  <si>
    <t>Профилактический осмотр (несовершеннолетние)  в возрастные периоды: 12 лет</t>
  </si>
  <si>
    <t>Профилактический осмотр (несовершеннолетние)  в возрастные периоды: 13 лет</t>
  </si>
  <si>
    <t>Профилактический осмотр (несовершеннолетние) в возрастные периоды: 14 лет</t>
  </si>
  <si>
    <t>Профилактический осмотр (несовершеннолетние)  в возрастные периоды: 15 лет</t>
  </si>
  <si>
    <t>Профилактический осмотр (несовершеннолетние) в возрастные периоды: 16 лет</t>
  </si>
  <si>
    <t>Профилактический осмотр (несовершеннолетние) в возрастные периоды: 17 лет</t>
  </si>
  <si>
    <t>пАкГг</t>
  </si>
  <si>
    <r>
      <t xml:space="preserve">Профилактический осмотр (несовершеннолетние) Акушерство-гинекология </t>
    </r>
    <r>
      <rPr>
        <i/>
        <sz val="12"/>
        <rFont val="Times New Roman"/>
        <family val="1"/>
        <charset val="204"/>
      </rPr>
      <t>(г)</t>
    </r>
  </si>
  <si>
    <t>Посещение</t>
  </si>
  <si>
    <t>пОтол</t>
  </si>
  <si>
    <t>Профилактический осмотр (несовершеннолетние)Оториноларингология</t>
  </si>
  <si>
    <t>пТравм</t>
  </si>
  <si>
    <t>Профилактический осмотр (несовершеннолетние)Травматология-ортопедия</t>
  </si>
  <si>
    <t>пУрол</t>
  </si>
  <si>
    <t>Профилактический осмотр (несовершеннолетние)Урология</t>
  </si>
  <si>
    <t>пХир</t>
  </si>
  <si>
    <t xml:space="preserve">Профилактический осмотр (несовершеннолетние)Хирургия </t>
  </si>
  <si>
    <t>пЭнд</t>
  </si>
  <si>
    <t>Профилактический осмотр (несовершеннолетние)Эндокринология</t>
  </si>
  <si>
    <t>Тарифы за отдельные  исследования при проведении профилактических  осмотров несовершеннолетних</t>
  </si>
  <si>
    <t>пКклР</t>
  </si>
  <si>
    <t>Общий (клинический) анализ крови развернутый (включая СОЭ)</t>
  </si>
  <si>
    <t>пКлин</t>
  </si>
  <si>
    <t xml:space="preserve">Клиническое исследование </t>
  </si>
  <si>
    <t>пМО</t>
  </si>
  <si>
    <t>Анализ мочи общий</t>
  </si>
  <si>
    <t>приказ 514н от 10.08.2017 (ред. от 19.11.2020)</t>
  </si>
  <si>
    <t>14 лет 902430</t>
  </si>
  <si>
    <t>15 лет 902440</t>
  </si>
  <si>
    <t>16 лет 902450</t>
  </si>
  <si>
    <t>17 лет 902460</t>
  </si>
  <si>
    <t>девочки</t>
  </si>
  <si>
    <t>10 лет 902390</t>
  </si>
  <si>
    <t>мальчики</t>
  </si>
  <si>
    <t xml:space="preserve">1 мес. 902150 </t>
  </si>
  <si>
    <t>2 мес. 902160</t>
  </si>
  <si>
    <t>При проведении профилактических осмотров учитываются результаты осмотров врачами-специалистами и исследований, внесенные в медицинскую документацию несовершеннолетнего (историю развития ребенка), давность которых не превышает 3 месяцев с даты проведения осмотра врача-специалиста и (или) исследования, а у несовершеннолетнего, не достигшего возраста 2 лет, учитываются результаты осмотров врачами-специалистами и исследований, давность которых не превышает 1 месяца с даты осмотра врача-специалиста и (или) исследования. Результаты флюорографии легких (рентгенографии (рентгеноскопии), компьютерной томографии органов грудной клетки), внесенные в медицинскую документацию несовершеннолетнего (историю развития ребенка), учитываются, если их давность не превышает 12 месяцев с даты проведения исследования.</t>
  </si>
  <si>
    <t>Профилактический осмотр является завершенным в случае проведения осмотров врачами-специалистами и выполнения исследований, включенных в Перечень исследований (I этап).</t>
  </si>
  <si>
    <t>В случае отказа несовершеннолетнего (его родителя или иного законного представителя) от проведения одного или нескольких медицинских вмешательств, предусмотренных в рамках I или II этапов профилактического осмотра, оформленного в соответствии со статьей 20 Федерального закона, профилактический осмотр считается завершенным в объеме проведенных осмотров врачами-специалистами и выполненных исследований.</t>
  </si>
  <si>
    <t xml:space="preserve">Наименование тарифа
</t>
  </si>
  <si>
    <t>Диспансеризация граждан 18,24,30 лет 1 этап женщины</t>
  </si>
  <si>
    <t>Диспансеризация граждан 21,27,33 лет 1 этап женщины</t>
  </si>
  <si>
    <t>Диспансеризация граждан 36 лет 1 этап женщины</t>
  </si>
  <si>
    <t>Диспансеризация граждан 39 лет 1 этап женщины</t>
  </si>
  <si>
    <t>Диспансеризация граждан 40,44,46,50,52,56,58,62,64 лет 1 этап женщины</t>
  </si>
  <si>
    <t>Диспансеризация граждан 41,43,47,49,53,55,59,61 лет 1 этап женщины</t>
  </si>
  <si>
    <t>Диспансеризация граждан 42,48,54,60 лет 1 этап женщины</t>
  </si>
  <si>
    <t>Диспансеризация граждан 45 лет 1 этап женщины</t>
  </si>
  <si>
    <t>Диспансеризация граждан 51,57,63 лет 1 этап женщины</t>
  </si>
  <si>
    <t>Диспансеризация граждан 65,67,69,71,73,75 лет 1 этап женщины</t>
  </si>
  <si>
    <t>Диспансеризация граждан 66,68,70,72,74 лет 1 этап женщины</t>
  </si>
  <si>
    <t>Диспансеризация граждан 76,78,80,82,84,86,88,90,92,94,96,98 лет 1 этап женщины</t>
  </si>
  <si>
    <t>Диспансеризация граждан 77,79,81,83,85,87,89,91,93,95,97,99 лет 1 этап женщины</t>
  </si>
  <si>
    <t>Диспансеризация граждан 18,24,30 лет 1 этап мужчины</t>
  </si>
  <si>
    <t>Диспансеризация граждан 21,27,33 лет 1 этап мужчины</t>
  </si>
  <si>
    <t>Диспансеризация граждан 36 лет 1 этап мужчины</t>
  </si>
  <si>
    <t>Диспансеризация граждан 39 лет 1 этап мужчины</t>
  </si>
  <si>
    <t>Диспансеризация граждан 40,42,44,46,48,52,54,56,58,62 лет 1 этап мужчины</t>
  </si>
  <si>
    <t>Диспансеризация граждан 41,43,47,49,51,53,57,59,61,63 лет 1 этап мужчины</t>
  </si>
  <si>
    <t>Диспансеризация граждан 45 лет 1 этап мужчины</t>
  </si>
  <si>
    <t>Диспансеризация граждан 50,60,64 лет 1 этап мужчины</t>
  </si>
  <si>
    <t>Диспансеризация граждан 55 лет 1 этап мужчины</t>
  </si>
  <si>
    <t>Диспансеризация граждан 65,67,69,71,73,75 лет 1 этап мужчины</t>
  </si>
  <si>
    <t>Диспансеризация граждан 66,68,70,72,74 лет 1 этап мужчины</t>
  </si>
  <si>
    <t>Диспансеризация граждан 76,78,80,82,84,86,88,90,92,94,96,98 лет 1 этап мужчины</t>
  </si>
  <si>
    <t>Диспансеризация граждан 77,79,81,83,85,87,89,91,93,95,97,99 лет 1 этап мужчины</t>
  </si>
  <si>
    <t xml:space="preserve">Тарифы на отдельные исследования при проведении 1 этапа диспансеризации взрослого населения </t>
  </si>
  <si>
    <t>дКлин</t>
  </si>
  <si>
    <t>Клиническое исследование</t>
  </si>
  <si>
    <t>дИмму</t>
  </si>
  <si>
    <t>дКалКи</t>
  </si>
  <si>
    <t>Исследование кала на скрытую кровь иммунохимическим методом</t>
  </si>
  <si>
    <t>дКуоХ</t>
  </si>
  <si>
    <t>дКуГл</t>
  </si>
  <si>
    <t>дМамГр</t>
  </si>
  <si>
    <t>Маммография</t>
  </si>
  <si>
    <t>дЭФГДС</t>
  </si>
  <si>
    <t>Эзофагогастродуоденоскопия</t>
  </si>
  <si>
    <t>дук1Тер</t>
  </si>
  <si>
    <t>Индивидуальное углубленное профилактическое консультирование терапевтом, ВОП на 2 этапе диспансеризации</t>
  </si>
  <si>
    <t>Тарифы на  исследования при проведении 2 этапа диспансеризации взрослого населения</t>
  </si>
  <si>
    <t>дУЗИС</t>
  </si>
  <si>
    <t>Ультразвуковая диагностика сердца и сосудов</t>
  </si>
  <si>
    <t>дСпр</t>
  </si>
  <si>
    <t>Спирометрия</t>
  </si>
  <si>
    <t>дРекСК</t>
  </si>
  <si>
    <t>дРекСКб</t>
  </si>
  <si>
    <t>д2ЭФГДС</t>
  </si>
  <si>
    <t>дКГлГем</t>
  </si>
  <si>
    <t>Исследование уровня гликированного гемоглобина в крови</t>
  </si>
  <si>
    <t>Диспансеризация детей-сирот и детей, оставшихся без попечения родителей, в возрасте от 0 до 17 лет включительно</t>
  </si>
  <si>
    <t>Тарифы на отдельные осмотры и исследования при проведении диспансеризации детей-сирот</t>
  </si>
  <si>
    <t>Наименование тарифа
(специальность врача, услуга)</t>
  </si>
  <si>
    <t>сАкГг</t>
  </si>
  <si>
    <r>
      <t xml:space="preserve">Акушерство-гинекология </t>
    </r>
    <r>
      <rPr>
        <i/>
        <sz val="12"/>
        <rFont val="Times New Roman"/>
        <family val="1"/>
        <charset val="204"/>
      </rPr>
      <t>(г)</t>
    </r>
  </si>
  <si>
    <t>сУрол</t>
  </si>
  <si>
    <t>Урология</t>
  </si>
  <si>
    <t>Исследования</t>
  </si>
  <si>
    <t>сМО</t>
  </si>
  <si>
    <t>сКклР</t>
  </si>
  <si>
    <t>дрАкГг1</t>
  </si>
  <si>
    <t>посещение</t>
  </si>
  <si>
    <t>дрУрол1</t>
  </si>
  <si>
    <t xml:space="preserve">Тарифы на отдельные исследования при проведении 1  этапа  диспансеризации взрослого населения репродуктивного возраста, направленной на оценку  репродуктивного здоровья </t>
  </si>
  <si>
    <t xml:space="preserve">Тарифы на проведение 2 этапа  диспансеризации взрослого населения репродуктивного возраста, направленной на оценку  репродуктивного здоровья </t>
  </si>
  <si>
    <t>дрАкГг2</t>
  </si>
  <si>
    <t>дрУрол2</t>
  </si>
  <si>
    <t xml:space="preserve">Тарифы на отдельные исследования при проведении 2 этапа  диспансеризации взрослого населения репродуктивного возраста, направленной на оценку  репродуктивного здоровья </t>
  </si>
  <si>
    <t xml:space="preserve">Иммунологическое исследование </t>
  </si>
  <si>
    <t>Ультразвуковая диагностика</t>
  </si>
  <si>
    <t>Раздел 1</t>
  </si>
  <si>
    <t>Тарифы  на  оплату  проведения  профилактического  медицинского  осмотра  взрослого населения</t>
  </si>
  <si>
    <t>Раздел 2</t>
  </si>
  <si>
    <t>Раздел 3</t>
  </si>
  <si>
    <t>раздел 4</t>
  </si>
  <si>
    <t xml:space="preserve">Тарифы на проведение 1 этапа  диспансеризации взрослого населения репродуктивного возраста, направленной на оценку  репродуктивного здоровья </t>
  </si>
  <si>
    <t xml:space="preserve"> Тариф на 2025, руб.</t>
  </si>
  <si>
    <t>Наименование тарифа
(специальность врача)</t>
  </si>
  <si>
    <t>Тариф, руб.</t>
  </si>
  <si>
    <t xml:space="preserve">Прием (осмотр) врачом акушером-гинекологом в рамках диспансеризации взрослого населения репродуктивного возраста, направленной на оценку  репродуктивного здоровья </t>
  </si>
  <si>
    <t xml:space="preserve">Прием (осмотр) врачом-урологом в рамках диспансеризации взрослого населения репродуктивного возраста, направленной на оценку  репродуктивного здоровья </t>
  </si>
  <si>
    <t xml:space="preserve">Прием (осмотр) врачом акушером-гинекологом на первом этапе диспансеризации взрослого населения репродуктивного возраста, направленной на оценку  репродуктивного здоровья </t>
  </si>
  <si>
    <t xml:space="preserve">Прием (осмотр) врачом-урологом на первом этапе  диспансеризации взрослого населения репродуктивного возраста, направленной на оценку  репродуктивного здоровья </t>
  </si>
  <si>
    <t>дрИмму1**</t>
  </si>
  <si>
    <t xml:space="preserve">* Микроскопическое исследование влагалищных мазков 
</t>
  </si>
  <si>
    <t xml:space="preserve">**у женщин 18-29 лет определение ДНК возбудителей инфекций, передаваемых половым путем (Neisseria gonorrhoeae, Trichomonas vaginalis, Chlamydia trachomatis, Mycoplasma genitalium) в отделяемом слизистых женских половых органов методом ПЦР (тариф применяется за каждое исследование) </t>
  </si>
  <si>
    <t>дрИмму2***</t>
  </si>
  <si>
    <t>у мужчин в возрасте 18 - 49 лет - определение ДНК возбудителей инфекций, передаваемых половым путем, в биологическом материале (эякуляте, отделяемом из уретры (соскоб из уретры), первой порции мочи, секрете предстательной железы)  (Chlamydia trachomatis, Neisseria gonorrhoeae, Mycoplasma genitalium, Ureaplasma urealyticum, Trichomonas vaginalis) (тариф применяется за каждое исследование)</t>
  </si>
  <si>
    <t>**** у женщин - ультразвуковое исследование матки и придатков трансвагинальное, ультразвуковое исследование молочных желез (тариф применяется за каждое выполенное исследование);
у мужчин - ультразвуковое исследование предстательной железы и органов мошонки</t>
  </si>
  <si>
    <t>***У женщин в возрасте 30 - 49 лет - определение ДНК возбудителей инфекций, передаваемых половым путем (Neisseria gonorrhoeae, Trichomonas vaginalis, Chlamydia trachomatis, Mycoplasma genitalium) в отделяемом слизистых женских половых органов, определение ДНК вирусов папилломы человека (Papilloma virus) высокого канцерогенного риска в отделяемом (соскобе) из цервикального канала 1 раз в 5 лет (в 30, 35, 40, 45 лет). (тариф применяется за каждое исследование);</t>
  </si>
  <si>
    <t>901503с</t>
  </si>
  <si>
    <t>901513с</t>
  </si>
  <si>
    <t>901523с</t>
  </si>
  <si>
    <t>901533с</t>
  </si>
  <si>
    <t>901543с</t>
  </si>
  <si>
    <t>901553с</t>
  </si>
  <si>
    <t>901563с</t>
  </si>
  <si>
    <t>901573с</t>
  </si>
  <si>
    <t>901583с</t>
  </si>
  <si>
    <t>901593с</t>
  </si>
  <si>
    <t>901603с</t>
  </si>
  <si>
    <t>901613с</t>
  </si>
  <si>
    <t>901623с</t>
  </si>
  <si>
    <t>901633с</t>
  </si>
  <si>
    <t>901643с</t>
  </si>
  <si>
    <t>901653с</t>
  </si>
  <si>
    <t>901663с</t>
  </si>
  <si>
    <t>901673с</t>
  </si>
  <si>
    <t>901683с</t>
  </si>
  <si>
    <t>901693с</t>
  </si>
  <si>
    <t>901703с</t>
  </si>
  <si>
    <t>901713с</t>
  </si>
  <si>
    <t>901723с</t>
  </si>
  <si>
    <t>901733с</t>
  </si>
  <si>
    <t>901743с</t>
  </si>
  <si>
    <t>901753с</t>
  </si>
  <si>
    <t>МОБ Диспансеризация граждан  мобильными бригадами НА ДОМУ 1 этап женщины</t>
  </si>
  <si>
    <t>МОБ Диспансеризация граждан   мобильными бригадами НА ДОМУ 1 этап мужчины</t>
  </si>
  <si>
    <t>дрКлин1 *</t>
  </si>
  <si>
    <t>дрУЗИ2****</t>
  </si>
  <si>
    <t>*</t>
  </si>
  <si>
    <r>
      <t>Приложение № 12-проф/</t>
    </r>
    <r>
      <rPr>
        <sz val="12"/>
        <color rgb="FFFF0000"/>
        <rFont val="Times New Roman"/>
        <family val="1"/>
        <charset val="204"/>
      </rPr>
      <t>май-декабрь</t>
    </r>
    <r>
      <rPr>
        <sz val="12"/>
        <rFont val="Times New Roman"/>
        <family val="1"/>
        <charset val="204"/>
      </rPr>
      <t xml:space="preserve"> к Генеральному тарифному соглашению на 2025 год</t>
    </r>
  </si>
  <si>
    <r>
      <t xml:space="preserve">Тарифы на оплату профилактических мероприятий (профилактических медицинских осмотров, диспансеризации) 
</t>
    </r>
    <r>
      <rPr>
        <b/>
        <sz val="12"/>
        <color rgb="FFFF0000"/>
        <rFont val="Times New Roman"/>
        <family val="1"/>
        <charset val="204"/>
      </rPr>
      <t>с 01.05.2025 по 31.12.2025</t>
    </r>
  </si>
  <si>
    <r>
      <t>Продолжение приложения № 12-проф/</t>
    </r>
    <r>
      <rPr>
        <sz val="12"/>
        <color rgb="FFFF0000"/>
        <rFont val="Times New Roman"/>
        <family val="1"/>
        <charset val="204"/>
      </rPr>
      <t>май-декабрь</t>
    </r>
    <r>
      <rPr>
        <sz val="12"/>
        <rFont val="Times New Roman"/>
        <family val="1"/>
        <charset val="204"/>
      </rPr>
      <t xml:space="preserve"> к Генеральному тарифному соглашению на 2025 год</t>
    </r>
  </si>
  <si>
    <r>
      <t xml:space="preserve">Тарифы на оплату проведения профилактических медицинских осмотров несовершеннолетних 
</t>
    </r>
    <r>
      <rPr>
        <b/>
        <sz val="12"/>
        <color rgb="FFFF0000"/>
        <rFont val="Times New Roman"/>
        <family val="1"/>
        <charset val="204"/>
      </rPr>
      <t>с 01.05.2025 по 31.12.2025</t>
    </r>
  </si>
  <si>
    <r>
      <t xml:space="preserve">Тарифы на  оплату  проведения диспансеризации детей-сирот и детей, оставшихся без попечения родителей </t>
    </r>
    <r>
      <rPr>
        <b/>
        <sz val="12"/>
        <color rgb="FFFF0000"/>
        <rFont val="Times New Roman"/>
        <family val="1"/>
        <charset val="204"/>
      </rPr>
      <t>с 01.05.2025 по 31.12.2025</t>
    </r>
  </si>
  <si>
    <r>
      <t xml:space="preserve">Тарифы на оплату проведения диспансеризации взрослого населения репродуктивного возраста, направленной на оценку  репродуктивного здоровья (с учетом этапов проведения), 
</t>
    </r>
    <r>
      <rPr>
        <b/>
        <sz val="12"/>
        <color rgb="FFFF0000"/>
        <rFont val="Times New Roman"/>
        <family val="1"/>
        <charset val="204"/>
      </rPr>
      <t xml:space="preserve"> с 01.05.2025 по 31.12.2025</t>
    </r>
  </si>
  <si>
    <t>Продолжение приложения № 12-проф/май-декабрь к Генеральному тарифному соглашению на 2025 год</t>
  </si>
  <si>
    <t>Тарифы на проведение 1 этапа диспансеризации взрослого населения</t>
  </si>
  <si>
    <t>Тариф, руб. *</t>
  </si>
  <si>
    <t xml:space="preserve">за счет средств межбюджетного трансферта из бюджета Санкт-Петербурга в бюджет ТФОМС Санкт-Петербурга на дополнительное финансовое обеспечение реализации Территориальной программы ОМС в пределах базовой программы ОМС </t>
  </si>
  <si>
    <t>Количество случаев</t>
  </si>
  <si>
    <t>дТерап2</t>
  </si>
  <si>
    <t>Диспансеризация граждан 2 этап Терапия (общая), включающее заключительный прием врача терапевта или ВОП и осмотры (консультации) врачами- специалистами на 2 этапе диспансеризации</t>
  </si>
  <si>
    <t>дТерап3</t>
  </si>
  <si>
    <t>дТерап4</t>
  </si>
  <si>
    <t>дТерап5*</t>
  </si>
  <si>
    <t>дТерап6*</t>
  </si>
  <si>
    <t>дТерап7*</t>
  </si>
  <si>
    <t>дТерап8*</t>
  </si>
  <si>
    <t>**</t>
  </si>
  <si>
    <t>При учете количества посещений врачей-специалистов в рамках одного комплексного посещения  на втором этапе диспансеризации посещения к врачам - специалистам каждой специальности (за исключением посещений врача терапевта или врача общей практики) учитываются не более одного раза</t>
  </si>
  <si>
    <t>дРекСКа</t>
  </si>
  <si>
    <t>Колоноскопия, видеоколоноскопия с анестезией</t>
  </si>
  <si>
    <t>дРекСКба</t>
  </si>
  <si>
    <t>Колоноскопия, видеоколоноскопия с биопсией и анестезией</t>
  </si>
  <si>
    <t xml:space="preserve">Тарифы на осмотры при проведении 2 этапа диспансеризации взрослого населения </t>
  </si>
  <si>
    <r>
      <t xml:space="preserve">Тарифы на оплату проведения диспансеризации, включающей профилактический медицинский осмотр и дополнительные методы обследований, в том числе в целях выявления онкологических заболеваний  (с учетом этапов проведения)
</t>
    </r>
    <r>
      <rPr>
        <b/>
        <sz val="12"/>
        <color rgb="FFFF0000"/>
        <rFont val="Times New Roman"/>
        <family val="1"/>
        <charset val="204"/>
      </rPr>
      <t>с 01.05.2025 по 31.12.2025</t>
    </r>
  </si>
  <si>
    <t>Определение суммарных антител классов M и G (anti-HCV IgG и anti-HCV IgM) к вирусу гепатита C (Hepatitis C virus) в крови</t>
  </si>
  <si>
    <t>пвГепС</t>
  </si>
  <si>
    <t>Тариф с кодом пвИмму исключен с 01.05.2025 (решение 30.04.2025)</t>
  </si>
  <si>
    <t xml:space="preserve">тарифы с кодами дАкГг, дДерм, дНевро, дОфтал, дОтол, дПрокт, дТерап,
</t>
  </si>
  <si>
    <t xml:space="preserve"> дВрОп, дУрол, дХир, дук2Тер исключены с 01.05.2025 (решение Комиссии от 30.04.2025)</t>
  </si>
  <si>
    <t>Количество посещений**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</si>
</sst>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\-??_р_._-;_-@_-"/>
    <numFmt numFmtId="165" formatCode="_-* #,##0.00_р_._-;\-* #,##0.00_р_._-;_-* &quot;-&quot;??_р_._-;_-@_-"/>
  </numFmts>
  <fonts count="4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2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color indexed="8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color theme="1"/>
      <name val="Times New Roman"/>
      <family val="2"/>
      <charset val="204"/>
    </font>
    <font>
      <sz val="10"/>
      <name val="Helv"/>
      <charset val="204"/>
    </font>
    <font>
      <sz val="10"/>
      <name val="Arial Cyr"/>
      <family val="2"/>
      <charset val="204"/>
    </font>
    <font>
      <sz val="10"/>
      <color rgb="FFFF0000"/>
      <name val="Arial Cyr"/>
      <charset val="204"/>
    </font>
    <font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79">
    <xf numFmtId="0" fontId="0" fillId="0" borderId="0"/>
    <xf numFmtId="0" fontId="8" fillId="0" borderId="0"/>
    <xf numFmtId="0" fontId="7" fillId="0" borderId="0"/>
    <xf numFmtId="0" fontId="18" fillId="0" borderId="0"/>
    <xf numFmtId="9" fontId="7" fillId="0" borderId="0" applyFont="0" applyFill="0" applyBorder="0" applyAlignment="0" applyProtection="0"/>
    <xf numFmtId="0" fontId="18" fillId="0" borderId="0"/>
    <xf numFmtId="0" fontId="18" fillId="0" borderId="0"/>
    <xf numFmtId="0" fontId="6" fillId="0" borderId="0"/>
    <xf numFmtId="0" fontId="5" fillId="0" borderId="0"/>
    <xf numFmtId="0" fontId="2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2" fillId="0" borderId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9" borderId="0" applyNumberFormat="0" applyBorder="0" applyAlignment="0" applyProtection="0"/>
    <xf numFmtId="0" fontId="18" fillId="12" borderId="0" applyNumberFormat="0" applyBorder="0" applyAlignment="0" applyProtection="0"/>
    <xf numFmtId="0" fontId="18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23" borderId="0" applyNumberFormat="0" applyBorder="0" applyAlignment="0" applyProtection="0"/>
    <xf numFmtId="0" fontId="27" fillId="7" borderId="0" applyNumberFormat="0" applyBorder="0" applyAlignment="0" applyProtection="0"/>
    <xf numFmtId="0" fontId="28" fillId="24" borderId="7" applyNumberFormat="0" applyAlignment="0" applyProtection="0"/>
    <xf numFmtId="0" fontId="29" fillId="25" borderId="8" applyNumberFormat="0" applyAlignment="0" applyProtection="0"/>
    <xf numFmtId="0" fontId="18" fillId="0" borderId="0"/>
    <xf numFmtId="0" fontId="30" fillId="0" borderId="0" applyNumberFormat="0" applyFill="0" applyBorder="0" applyAlignment="0" applyProtection="0"/>
    <xf numFmtId="0" fontId="31" fillId="8" borderId="0" applyNumberFormat="0" applyBorder="0" applyAlignment="0" applyProtection="0"/>
    <xf numFmtId="0" fontId="32" fillId="0" borderId="9" applyNumberFormat="0" applyFill="0" applyAlignment="0" applyProtection="0"/>
    <xf numFmtId="0" fontId="33" fillId="0" borderId="10" applyNumberFormat="0" applyFill="0" applyAlignment="0" applyProtection="0"/>
    <xf numFmtId="0" fontId="34" fillId="0" borderId="11" applyNumberFormat="0" applyFill="0" applyAlignment="0" applyProtection="0"/>
    <xf numFmtId="0" fontId="34" fillId="0" borderId="0" applyNumberFormat="0" applyFill="0" applyBorder="0" applyAlignment="0" applyProtection="0"/>
    <xf numFmtId="0" fontId="35" fillId="11" borderId="7" applyNumberFormat="0" applyAlignment="0" applyProtection="0"/>
    <xf numFmtId="0" fontId="36" fillId="0" borderId="12" applyNumberFormat="0" applyFill="0" applyAlignment="0" applyProtection="0"/>
    <xf numFmtId="0" fontId="37" fillId="26" borderId="0" applyNumberFormat="0" applyBorder="0" applyAlignment="0" applyProtection="0"/>
    <xf numFmtId="0" fontId="38" fillId="0" borderId="0"/>
    <xf numFmtId="0" fontId="23" fillId="27" borderId="13" applyNumberFormat="0" applyFont="0" applyAlignment="0" applyProtection="0"/>
    <xf numFmtId="0" fontId="39" fillId="24" borderId="14" applyNumberFormat="0" applyAlignment="0" applyProtection="0"/>
    <xf numFmtId="0" fontId="40" fillId="0" borderId="0" applyNumberFormat="0" applyFill="0" applyBorder="0" applyAlignment="0" applyProtection="0"/>
    <xf numFmtId="0" fontId="41" fillId="0" borderId="15" applyNumberFormat="0" applyFill="0" applyAlignment="0" applyProtection="0"/>
    <xf numFmtId="0" fontId="42" fillId="0" borderId="0" applyNumberFormat="0" applyFill="0" applyBorder="0" applyAlignment="0" applyProtection="0"/>
    <xf numFmtId="0" fontId="18" fillId="0" borderId="0"/>
    <xf numFmtId="0" fontId="18" fillId="0" borderId="0"/>
    <xf numFmtId="0" fontId="23" fillId="0" borderId="0"/>
    <xf numFmtId="0" fontId="18" fillId="0" borderId="0" applyFill="0" applyProtection="0"/>
    <xf numFmtId="0" fontId="43" fillId="0" borderId="0"/>
    <xf numFmtId="0" fontId="2" fillId="0" borderId="0"/>
    <xf numFmtId="0" fontId="2" fillId="0" borderId="0"/>
    <xf numFmtId="0" fontId="22" fillId="0" borderId="0"/>
    <xf numFmtId="0" fontId="38" fillId="0" borderId="0"/>
    <xf numFmtId="0" fontId="18" fillId="0" borderId="0" applyFill="0" applyProtection="0"/>
    <xf numFmtId="0" fontId="23" fillId="0" borderId="0"/>
    <xf numFmtId="0" fontId="2" fillId="0" borderId="0"/>
    <xf numFmtId="0" fontId="2" fillId="0" borderId="0"/>
    <xf numFmtId="0" fontId="2" fillId="0" borderId="0"/>
    <xf numFmtId="0" fontId="22" fillId="0" borderId="0"/>
    <xf numFmtId="0" fontId="44" fillId="0" borderId="0"/>
    <xf numFmtId="164" fontId="45" fillId="0" borderId="0" applyFill="0" applyBorder="0" applyAlignment="0" applyProtection="0"/>
    <xf numFmtId="165" fontId="18" fillId="0" borderId="0" applyFont="0" applyFill="0" applyBorder="0" applyAlignment="0" applyProtection="0"/>
    <xf numFmtId="0" fontId="1" fillId="0" borderId="0"/>
    <xf numFmtId="0" fontId="23" fillId="0" borderId="0"/>
    <xf numFmtId="0" fontId="1" fillId="0" borderId="0"/>
  </cellStyleXfs>
  <cellXfs count="203">
    <xf numFmtId="0" fontId="0" fillId="0" borderId="0" xfId="0"/>
    <xf numFmtId="0" fontId="14" fillId="0" borderId="0" xfId="2" applyFont="1"/>
    <xf numFmtId="0" fontId="10" fillId="0" borderId="4" xfId="2" applyFont="1" applyBorder="1" applyAlignment="1">
      <alignment horizontal="center" vertical="center" wrapText="1"/>
    </xf>
    <xf numFmtId="0" fontId="10" fillId="0" borderId="4" xfId="2" applyFont="1" applyBorder="1" applyAlignment="1">
      <alignment horizontal="center" vertical="center"/>
    </xf>
    <xf numFmtId="0" fontId="14" fillId="0" borderId="3" xfId="2" applyFont="1" applyBorder="1" applyAlignment="1">
      <alignment horizontal="center" vertical="center"/>
    </xf>
    <xf numFmtId="0" fontId="11" fillId="0" borderId="2" xfId="2" applyFont="1" applyBorder="1" applyAlignment="1">
      <alignment vertical="center" wrapText="1"/>
    </xf>
    <xf numFmtId="1" fontId="11" fillId="0" borderId="2" xfId="2" applyNumberFormat="1" applyFont="1" applyBorder="1" applyAlignment="1">
      <alignment horizontal="center" vertical="center"/>
    </xf>
    <xf numFmtId="0" fontId="14" fillId="0" borderId="0" xfId="2" applyFont="1" applyAlignment="1">
      <alignment vertical="center"/>
    </xf>
    <xf numFmtId="0" fontId="11" fillId="0" borderId="0" xfId="2" applyFont="1" applyAlignment="1">
      <alignment horizontal="right"/>
    </xf>
    <xf numFmtId="0" fontId="11" fillId="0" borderId="2" xfId="2" applyFont="1" applyFill="1" applyBorder="1" applyAlignment="1">
      <alignment horizontal="center" vertical="center"/>
    </xf>
    <xf numFmtId="0" fontId="11" fillId="0" borderId="2" xfId="2" applyFont="1" applyFill="1" applyBorder="1" applyAlignment="1">
      <alignment vertical="center" wrapText="1"/>
    </xf>
    <xf numFmtId="0" fontId="14" fillId="0" borderId="2" xfId="2" applyFont="1" applyBorder="1" applyAlignment="1">
      <alignment vertical="center"/>
    </xf>
    <xf numFmtId="0" fontId="7" fillId="0" borderId="0" xfId="2" applyBorder="1" applyAlignment="1">
      <alignment horizontal="justify" vertical="center"/>
    </xf>
    <xf numFmtId="0" fontId="11" fillId="0" borderId="2" xfId="2" applyFont="1" applyBorder="1" applyAlignment="1">
      <alignment vertical="top"/>
    </xf>
    <xf numFmtId="0" fontId="11" fillId="0" borderId="2" xfId="2" applyFont="1" applyBorder="1" applyAlignment="1">
      <alignment vertical="top" wrapText="1"/>
    </xf>
    <xf numFmtId="2" fontId="11" fillId="0" borderId="2" xfId="2" applyNumberFormat="1" applyFont="1" applyBorder="1" applyAlignment="1">
      <alignment vertical="top"/>
    </xf>
    <xf numFmtId="0" fontId="14" fillId="0" borderId="0" xfId="2" applyNumberFormat="1" applyFont="1" applyAlignment="1">
      <alignment wrapText="1"/>
    </xf>
    <xf numFmtId="0" fontId="12" fillId="0" borderId="0" xfId="2" applyFont="1"/>
    <xf numFmtId="0" fontId="10" fillId="0" borderId="0" xfId="2" applyFont="1" applyAlignment="1">
      <alignment vertical="center"/>
    </xf>
    <xf numFmtId="0" fontId="9" fillId="0" borderId="2" xfId="2" applyFont="1" applyBorder="1" applyAlignment="1">
      <alignment horizontal="center" vertical="center"/>
    </xf>
    <xf numFmtId="0" fontId="11" fillId="0" borderId="2" xfId="2" applyFont="1" applyBorder="1" applyAlignment="1">
      <alignment horizontal="left" vertical="center" wrapText="1"/>
    </xf>
    <xf numFmtId="0" fontId="11" fillId="0" borderId="2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0" fontId="14" fillId="0" borderId="0" xfId="2" applyFont="1" applyAlignment="1">
      <alignment horizontal="right"/>
    </xf>
    <xf numFmtId="0" fontId="11" fillId="2" borderId="2" xfId="3" applyFont="1" applyFill="1" applyBorder="1" applyAlignment="1">
      <alignment horizontal="left" vertical="center"/>
    </xf>
    <xf numFmtId="0" fontId="11" fillId="2" borderId="2" xfId="3" applyFont="1" applyFill="1" applyBorder="1" applyAlignment="1">
      <alignment horizontal="left" vertical="center" wrapText="1"/>
    </xf>
    <xf numFmtId="0" fontId="11" fillId="2" borderId="2" xfId="2" applyFont="1" applyFill="1" applyBorder="1" applyAlignment="1">
      <alignment horizontal="left" vertical="center"/>
    </xf>
    <xf numFmtId="0" fontId="14" fillId="0" borderId="2" xfId="2" applyFont="1" applyBorder="1"/>
    <xf numFmtId="0" fontId="14" fillId="0" borderId="2" xfId="2" applyFont="1" applyBorder="1" applyAlignment="1">
      <alignment horizontal="right"/>
    </xf>
    <xf numFmtId="0" fontId="9" fillId="0" borderId="2" xfId="2" applyFont="1" applyFill="1" applyBorder="1" applyAlignment="1">
      <alignment horizontal="center" vertical="center"/>
    </xf>
    <xf numFmtId="0" fontId="11" fillId="0" borderId="2" xfId="2" applyFont="1" applyFill="1" applyBorder="1" applyAlignment="1">
      <alignment horizontal="left" vertical="center" wrapText="1"/>
    </xf>
    <xf numFmtId="0" fontId="11" fillId="3" borderId="2" xfId="3" applyFont="1" applyFill="1" applyBorder="1" applyAlignment="1">
      <alignment horizontal="left" vertical="center"/>
    </xf>
    <xf numFmtId="0" fontId="11" fillId="3" borderId="2" xfId="3" applyFont="1" applyFill="1" applyBorder="1" applyAlignment="1">
      <alignment horizontal="left" vertical="center" wrapText="1"/>
    </xf>
    <xf numFmtId="0" fontId="14" fillId="3" borderId="2" xfId="2" applyFont="1" applyFill="1" applyBorder="1"/>
    <xf numFmtId="0" fontId="14" fillId="3" borderId="2" xfId="2" applyFont="1" applyFill="1" applyBorder="1" applyAlignment="1">
      <alignment horizontal="right"/>
    </xf>
    <xf numFmtId="0" fontId="11" fillId="0" borderId="0" xfId="2" applyFont="1"/>
    <xf numFmtId="0" fontId="19" fillId="0" borderId="0" xfId="2" applyFont="1"/>
    <xf numFmtId="4" fontId="19" fillId="0" borderId="0" xfId="2" applyNumberFormat="1" applyFont="1"/>
    <xf numFmtId="0" fontId="10" fillId="0" borderId="2" xfId="2" applyFont="1" applyFill="1" applyBorder="1" applyAlignment="1">
      <alignment vertical="center" wrapText="1"/>
    </xf>
    <xf numFmtId="0" fontId="11" fillId="0" borderId="2" xfId="2" applyFont="1" applyFill="1" applyBorder="1" applyAlignment="1">
      <alignment vertical="top" wrapText="1"/>
    </xf>
    <xf numFmtId="0" fontId="7" fillId="0" borderId="0" xfId="2"/>
    <xf numFmtId="0" fontId="10" fillId="0" borderId="2" xfId="2" applyFont="1" applyBorder="1" applyAlignment="1">
      <alignment horizontal="center" vertical="center" wrapText="1"/>
    </xf>
    <xf numFmtId="0" fontId="10" fillId="0" borderId="2" xfId="2" applyFont="1" applyBorder="1" applyAlignment="1">
      <alignment horizontal="center" vertical="center"/>
    </xf>
    <xf numFmtId="0" fontId="9" fillId="0" borderId="2" xfId="3" applyFont="1" applyBorder="1" applyAlignment="1">
      <alignment horizontal="center" vertical="center" wrapText="1"/>
    </xf>
    <xf numFmtId="0" fontId="11" fillId="0" borderId="2" xfId="5" applyFont="1" applyBorder="1" applyAlignment="1">
      <alignment vertical="center" wrapText="1"/>
    </xf>
    <xf numFmtId="0" fontId="12" fillId="0" borderId="0" xfId="2" applyFont="1" applyAlignment="1">
      <alignment horizontal="right"/>
    </xf>
    <xf numFmtId="0" fontId="10" fillId="0" borderId="1" xfId="3" applyFont="1" applyBorder="1" applyAlignment="1">
      <alignment horizontal="center" vertical="center" wrapText="1"/>
    </xf>
    <xf numFmtId="0" fontId="11" fillId="0" borderId="1" xfId="2" applyFont="1" applyBorder="1" applyAlignment="1">
      <alignment wrapText="1"/>
    </xf>
    <xf numFmtId="0" fontId="22" fillId="0" borderId="0" xfId="2" applyFont="1"/>
    <xf numFmtId="0" fontId="10" fillId="0" borderId="2" xfId="3" applyFont="1" applyBorder="1" applyAlignment="1">
      <alignment horizontal="center" vertical="center" wrapText="1"/>
    </xf>
    <xf numFmtId="0" fontId="11" fillId="0" borderId="2" xfId="3" applyFont="1" applyBorder="1" applyAlignment="1">
      <alignment horizontal="justify"/>
    </xf>
    <xf numFmtId="2" fontId="11" fillId="0" borderId="2" xfId="2" applyNumberFormat="1" applyFont="1" applyBorder="1" applyAlignment="1">
      <alignment horizontal="center"/>
    </xf>
    <xf numFmtId="2" fontId="11" fillId="0" borderId="0" xfId="2" applyNumberFormat="1" applyFont="1" applyAlignment="1">
      <alignment horizontal="center"/>
    </xf>
    <xf numFmtId="0" fontId="11" fillId="0" borderId="2" xfId="3" applyFont="1" applyBorder="1" applyAlignment="1">
      <alignment horizontal="left" vertical="center"/>
    </xf>
    <xf numFmtId="4" fontId="11" fillId="0" borderId="0" xfId="2" applyNumberFormat="1" applyFont="1" applyAlignment="1">
      <alignment horizontal="center" vertical="center" wrapText="1"/>
    </xf>
    <xf numFmtId="0" fontId="10" fillId="0" borderId="2" xfId="3" applyFont="1" applyBorder="1" applyAlignment="1">
      <alignment horizontal="center" wrapText="1"/>
    </xf>
    <xf numFmtId="2" fontId="11" fillId="0" borderId="2" xfId="3" applyNumberFormat="1" applyFont="1" applyBorder="1"/>
    <xf numFmtId="0" fontId="11" fillId="4" borderId="2" xfId="3" applyFont="1" applyFill="1" applyBorder="1"/>
    <xf numFmtId="0" fontId="11" fillId="4" borderId="2" xfId="3" applyFont="1" applyFill="1" applyBorder="1" applyAlignment="1">
      <alignment horizontal="justify" wrapText="1"/>
    </xf>
    <xf numFmtId="0" fontId="17" fillId="0" borderId="0" xfId="2" applyFont="1" applyAlignment="1">
      <alignment horizontal="center"/>
    </xf>
    <xf numFmtId="0" fontId="19" fillId="0" borderId="0" xfId="2" applyFont="1" applyAlignment="1">
      <alignment horizontal="center"/>
    </xf>
    <xf numFmtId="0" fontId="11" fillId="0" borderId="0" xfId="2" applyFont="1" applyAlignment="1">
      <alignment vertical="center" wrapText="1"/>
    </xf>
    <xf numFmtId="0" fontId="10" fillId="0" borderId="2" xfId="2" applyFont="1" applyBorder="1" applyAlignment="1">
      <alignment vertical="center" wrapText="1"/>
    </xf>
    <xf numFmtId="0" fontId="11" fillId="0" borderId="0" xfId="3" applyFont="1" applyAlignment="1">
      <alignment horizontal="left" vertical="center"/>
    </xf>
    <xf numFmtId="2" fontId="11" fillId="0" borderId="0" xfId="2" applyNumberFormat="1" applyFont="1"/>
    <xf numFmtId="0" fontId="10" fillId="0" borderId="2" xfId="2" applyFont="1" applyBorder="1" applyAlignment="1">
      <alignment vertical="center"/>
    </xf>
    <xf numFmtId="0" fontId="10" fillId="0" borderId="2" xfId="2" applyFont="1" applyBorder="1" applyAlignment="1">
      <alignment wrapText="1"/>
    </xf>
    <xf numFmtId="4" fontId="11" fillId="0" borderId="0" xfId="2" applyNumberFormat="1" applyFont="1" applyFill="1" applyBorder="1" applyAlignment="1">
      <alignment vertical="top" wrapText="1"/>
    </xf>
    <xf numFmtId="3" fontId="21" fillId="0" borderId="0" xfId="2" applyNumberFormat="1" applyFont="1" applyBorder="1"/>
    <xf numFmtId="0" fontId="10" fillId="0" borderId="0" xfId="2" applyFont="1" applyAlignment="1">
      <alignment vertical="center" wrapText="1"/>
    </xf>
    <xf numFmtId="0" fontId="11" fillId="0" borderId="2" xfId="2" applyFont="1" applyBorder="1"/>
    <xf numFmtId="2" fontId="14" fillId="0" borderId="0" xfId="2" applyNumberFormat="1" applyFont="1"/>
    <xf numFmtId="2" fontId="16" fillId="0" borderId="2" xfId="2" applyNumberFormat="1" applyFont="1" applyBorder="1" applyAlignment="1">
      <alignment vertical="center" wrapText="1"/>
    </xf>
    <xf numFmtId="2" fontId="14" fillId="0" borderId="2" xfId="2" applyNumberFormat="1" applyFont="1" applyBorder="1"/>
    <xf numFmtId="2" fontId="9" fillId="0" borderId="2" xfId="2" applyNumberFormat="1" applyFont="1" applyFill="1" applyBorder="1" applyAlignment="1">
      <alignment horizontal="center" vertical="center"/>
    </xf>
    <xf numFmtId="2" fontId="14" fillId="3" borderId="2" xfId="2" applyNumberFormat="1" applyFont="1" applyFill="1" applyBorder="1"/>
    <xf numFmtId="2" fontId="16" fillId="0" borderId="2" xfId="2" applyNumberFormat="1" applyFont="1" applyBorder="1" applyAlignment="1">
      <alignment horizontal="center" vertical="center" wrapText="1"/>
    </xf>
    <xf numFmtId="2" fontId="19" fillId="0" borderId="0" xfId="2" applyNumberFormat="1" applyFont="1"/>
    <xf numFmtId="2" fontId="10" fillId="0" borderId="2" xfId="2" applyNumberFormat="1" applyFont="1" applyBorder="1" applyAlignment="1">
      <alignment horizontal="center" vertical="center" wrapText="1"/>
    </xf>
    <xf numFmtId="0" fontId="10" fillId="0" borderId="0" xfId="2" applyFont="1" applyAlignment="1">
      <alignment horizontal="center" vertical="center" wrapText="1"/>
    </xf>
    <xf numFmtId="0" fontId="14" fillId="0" borderId="0" xfId="2" applyFont="1" applyAlignment="1"/>
    <xf numFmtId="0" fontId="9" fillId="0" borderId="0" xfId="0" applyFont="1" applyAlignment="1">
      <alignment horizontal="left" vertical="center" wrapText="1"/>
    </xf>
    <xf numFmtId="0" fontId="15" fillId="0" borderId="0" xfId="0" applyFont="1"/>
    <xf numFmtId="0" fontId="11" fillId="0" borderId="0" xfId="0" applyFont="1" applyAlignment="1">
      <alignment vertical="center" wrapText="1"/>
    </xf>
    <xf numFmtId="0" fontId="16" fillId="0" borderId="0" xfId="0" applyFont="1" applyBorder="1" applyAlignment="1">
      <alignment vertical="center"/>
    </xf>
    <xf numFmtId="0" fontId="12" fillId="0" borderId="0" xfId="0" applyFont="1"/>
    <xf numFmtId="0" fontId="10" fillId="0" borderId="0" xfId="0" applyFont="1" applyAlignment="1">
      <alignment vertical="center"/>
    </xf>
    <xf numFmtId="0" fontId="10" fillId="0" borderId="0" xfId="3" applyFont="1" applyAlignment="1">
      <alignment vertical="center" wrapText="1"/>
    </xf>
    <xf numFmtId="0" fontId="11" fillId="0" borderId="0" xfId="0" applyFont="1"/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/>
    </xf>
    <xf numFmtId="0" fontId="10" fillId="0" borderId="0" xfId="2" applyFont="1" applyBorder="1" applyAlignment="1">
      <alignment vertical="center" wrapText="1"/>
    </xf>
    <xf numFmtId="2" fontId="11" fillId="0" borderId="2" xfId="2" applyNumberFormat="1" applyFont="1" applyFill="1" applyBorder="1" applyAlignment="1">
      <alignment vertical="center"/>
    </xf>
    <xf numFmtId="0" fontId="10" fillId="0" borderId="5" xfId="2" applyFont="1" applyBorder="1" applyAlignment="1">
      <alignment vertical="center"/>
    </xf>
    <xf numFmtId="0" fontId="14" fillId="0" borderId="0" xfId="2" applyFont="1"/>
    <xf numFmtId="0" fontId="14" fillId="0" borderId="0" xfId="2" applyFont="1" applyAlignment="1">
      <alignment wrapText="1"/>
    </xf>
    <xf numFmtId="0" fontId="11" fillId="0" borderId="0" xfId="2" applyFont="1" applyAlignment="1">
      <alignment vertical="top" wrapText="1"/>
    </xf>
    <xf numFmtId="0" fontId="12" fillId="0" borderId="0" xfId="0" applyFont="1" applyAlignment="1">
      <alignment wrapText="1"/>
    </xf>
    <xf numFmtId="2" fontId="14" fillId="0" borderId="2" xfId="2" applyNumberFormat="1" applyFont="1" applyBorder="1" applyAlignment="1">
      <alignment vertical="center"/>
    </xf>
    <xf numFmtId="2" fontId="11" fillId="0" borderId="2" xfId="2" applyNumberFormat="1" applyFont="1" applyBorder="1"/>
    <xf numFmtId="2" fontId="11" fillId="0" borderId="0" xfId="2" applyNumberFormat="1" applyFont="1" applyBorder="1"/>
    <xf numFmtId="4" fontId="11" fillId="0" borderId="2" xfId="2" applyNumberFormat="1" applyFont="1" applyBorder="1" applyAlignment="1">
      <alignment horizontal="center" vertical="center"/>
    </xf>
    <xf numFmtId="2" fontId="11" fillId="0" borderId="0" xfId="2" applyNumberFormat="1" applyFont="1" applyBorder="1" applyAlignment="1">
      <alignment horizontal="center" vertical="center"/>
    </xf>
    <xf numFmtId="0" fontId="11" fillId="5" borderId="0" xfId="2" applyFont="1" applyFill="1" applyAlignment="1">
      <alignment horizontal="justify" wrapText="1"/>
    </xf>
    <xf numFmtId="0" fontId="11" fillId="0" borderId="0" xfId="13" applyFont="1" applyAlignment="1">
      <alignment wrapText="1"/>
    </xf>
    <xf numFmtId="0" fontId="11" fillId="0" borderId="2" xfId="3" applyFont="1" applyBorder="1" applyAlignment="1">
      <alignment horizontal="justify" vertical="center"/>
    </xf>
    <xf numFmtId="0" fontId="21" fillId="0" borderId="0" xfId="0" applyFont="1" applyAlignment="1">
      <alignment vertical="center"/>
    </xf>
    <xf numFmtId="0" fontId="19" fillId="0" borderId="0" xfId="0" applyFont="1"/>
    <xf numFmtId="0" fontId="19" fillId="0" borderId="0" xfId="0" applyFont="1" applyAlignment="1">
      <alignment horizontal="left" vertical="center" wrapText="1"/>
    </xf>
    <xf numFmtId="0" fontId="21" fillId="0" borderId="0" xfId="6" applyFont="1" applyBorder="1" applyAlignment="1">
      <alignment vertical="center" wrapText="1"/>
    </xf>
    <xf numFmtId="0" fontId="21" fillId="0" borderId="2" xfId="0" applyFont="1" applyFill="1" applyBorder="1" applyAlignment="1">
      <alignment vertical="center"/>
    </xf>
    <xf numFmtId="0" fontId="19" fillId="0" borderId="2" xfId="0" applyFont="1" applyFill="1" applyBorder="1" applyAlignment="1">
      <alignment vertical="top"/>
    </xf>
    <xf numFmtId="0" fontId="19" fillId="0" borderId="2" xfId="0" applyFont="1" applyFill="1" applyBorder="1" applyAlignment="1">
      <alignment vertical="top" wrapText="1"/>
    </xf>
    <xf numFmtId="0" fontId="19" fillId="0" borderId="0" xfId="0" applyFont="1" applyFill="1" applyAlignment="1">
      <alignment vertical="top"/>
    </xf>
    <xf numFmtId="0" fontId="19" fillId="0" borderId="0" xfId="0" applyFont="1" applyFill="1"/>
    <xf numFmtId="0" fontId="21" fillId="0" borderId="2" xfId="0" applyFont="1" applyFill="1" applyBorder="1" applyAlignment="1">
      <alignment vertical="center" wrapText="1"/>
    </xf>
    <xf numFmtId="0" fontId="19" fillId="0" borderId="0" xfId="0" applyFont="1" applyFill="1" applyAlignment="1">
      <alignment vertical="center"/>
    </xf>
    <xf numFmtId="2" fontId="19" fillId="0" borderId="2" xfId="0" applyNumberFormat="1" applyFont="1" applyFill="1" applyBorder="1" applyAlignment="1">
      <alignment vertical="top"/>
    </xf>
    <xf numFmtId="0" fontId="11" fillId="0" borderId="0" xfId="13" applyFont="1"/>
    <xf numFmtId="0" fontId="11" fillId="0" borderId="0" xfId="13" applyFont="1" applyFill="1" applyAlignment="1">
      <alignment wrapText="1"/>
    </xf>
    <xf numFmtId="0" fontId="14" fillId="0" borderId="0" xfId="2" applyFont="1"/>
    <xf numFmtId="0" fontId="19" fillId="0" borderId="0" xfId="76" applyFont="1"/>
    <xf numFmtId="0" fontId="21" fillId="0" borderId="1" xfId="76" applyFont="1" applyBorder="1" applyAlignment="1">
      <alignment horizontal="center" vertical="center"/>
    </xf>
    <xf numFmtId="0" fontId="21" fillId="0" borderId="2" xfId="76" applyFont="1" applyFill="1" applyBorder="1" applyAlignment="1">
      <alignment horizontal="center" vertical="center" wrapText="1"/>
    </xf>
    <xf numFmtId="0" fontId="21" fillId="0" borderId="2" xfId="76" applyFont="1" applyFill="1" applyBorder="1" applyAlignment="1">
      <alignment vertical="center" wrapText="1"/>
    </xf>
    <xf numFmtId="2" fontId="25" fillId="0" borderId="2" xfId="76" applyNumberFormat="1" applyFont="1" applyBorder="1" applyAlignment="1">
      <alignment horizontal="center" vertical="center" wrapText="1"/>
    </xf>
    <xf numFmtId="0" fontId="19" fillId="0" borderId="3" xfId="76" applyFont="1" applyBorder="1" applyAlignment="1">
      <alignment vertical="center"/>
    </xf>
    <xf numFmtId="0" fontId="19" fillId="0" borderId="2" xfId="76" applyFont="1" applyBorder="1" applyAlignment="1">
      <alignment vertical="center" wrapText="1"/>
    </xf>
    <xf numFmtId="1" fontId="19" fillId="0" borderId="2" xfId="76" applyNumberFormat="1" applyFont="1" applyBorder="1" applyAlignment="1">
      <alignment vertical="center"/>
    </xf>
    <xf numFmtId="4" fontId="19" fillId="0" borderId="2" xfId="76" applyNumberFormat="1" applyFont="1" applyFill="1" applyBorder="1" applyAlignment="1">
      <alignment vertical="center"/>
    </xf>
    <xf numFmtId="0" fontId="19" fillId="0" borderId="2" xfId="76" applyFont="1" applyBorder="1" applyAlignment="1">
      <alignment vertical="center"/>
    </xf>
    <xf numFmtId="0" fontId="19" fillId="0" borderId="0" xfId="76" applyFont="1" applyAlignment="1">
      <alignment vertical="center"/>
    </xf>
    <xf numFmtId="4" fontId="19" fillId="0" borderId="6" xfId="76" applyNumberFormat="1" applyFont="1" applyFill="1" applyBorder="1" applyAlignment="1">
      <alignment vertical="center"/>
    </xf>
    <xf numFmtId="0" fontId="10" fillId="0" borderId="2" xfId="76" applyFont="1" applyFill="1" applyBorder="1" applyAlignment="1">
      <alignment horizontal="center" vertical="center" wrapText="1"/>
    </xf>
    <xf numFmtId="0" fontId="10" fillId="0" borderId="2" xfId="76" applyFont="1" applyFill="1" applyBorder="1" applyAlignment="1">
      <alignment vertical="center" wrapText="1"/>
    </xf>
    <xf numFmtId="2" fontId="16" fillId="0" borderId="2" xfId="76" applyNumberFormat="1" applyFont="1" applyFill="1" applyBorder="1" applyAlignment="1">
      <alignment horizontal="center" vertical="center" wrapText="1"/>
    </xf>
    <xf numFmtId="0" fontId="11" fillId="0" borderId="3" xfId="76" applyFont="1" applyFill="1" applyBorder="1" applyAlignment="1">
      <alignment vertical="center"/>
    </xf>
    <xf numFmtId="0" fontId="11" fillId="0" borderId="2" xfId="76" applyFont="1" applyFill="1" applyBorder="1" applyAlignment="1">
      <alignment vertical="center" wrapText="1"/>
    </xf>
    <xf numFmtId="1" fontId="11" fillId="0" borderId="2" xfId="76" applyNumberFormat="1" applyFont="1" applyFill="1" applyBorder="1" applyAlignment="1">
      <alignment vertical="center"/>
    </xf>
    <xf numFmtId="4" fontId="11" fillId="0" borderId="2" xfId="76" applyNumberFormat="1" applyFont="1" applyFill="1" applyBorder="1"/>
    <xf numFmtId="0" fontId="11" fillId="0" borderId="2" xfId="76" applyFont="1" applyFill="1" applyBorder="1" applyAlignment="1">
      <alignment vertical="center"/>
    </xf>
    <xf numFmtId="4" fontId="11" fillId="0" borderId="6" xfId="76" applyNumberFormat="1" applyFont="1" applyFill="1" applyBorder="1" applyAlignment="1">
      <alignment vertical="center"/>
    </xf>
    <xf numFmtId="0" fontId="11" fillId="0" borderId="5" xfId="76" applyFont="1" applyFill="1" applyBorder="1" applyAlignment="1">
      <alignment horizontal="right" vertical="center"/>
    </xf>
    <xf numFmtId="0" fontId="11" fillId="0" borderId="2" xfId="76" applyFont="1" applyBorder="1" applyAlignment="1">
      <alignment vertical="center" wrapText="1"/>
    </xf>
    <xf numFmtId="1" fontId="11" fillId="0" borderId="2" xfId="76" applyNumberFormat="1" applyFont="1" applyBorder="1" applyAlignment="1">
      <alignment vertical="center"/>
    </xf>
    <xf numFmtId="2" fontId="11" fillId="0" borderId="2" xfId="76" applyNumberFormat="1" applyFont="1" applyFill="1" applyBorder="1" applyAlignment="1">
      <alignment vertical="center"/>
    </xf>
    <xf numFmtId="0" fontId="19" fillId="0" borderId="2" xfId="76" applyFont="1" applyFill="1" applyBorder="1" applyAlignment="1">
      <alignment vertical="center"/>
    </xf>
    <xf numFmtId="0" fontId="19" fillId="0" borderId="2" xfId="76" applyFont="1" applyFill="1" applyBorder="1" applyAlignment="1">
      <alignment vertical="center" wrapText="1"/>
    </xf>
    <xf numFmtId="2" fontId="19" fillId="0" borderId="2" xfId="76" applyNumberFormat="1" applyFont="1" applyFill="1" applyBorder="1" applyAlignment="1">
      <alignment vertical="center"/>
    </xf>
    <xf numFmtId="0" fontId="19" fillId="0" borderId="2" xfId="76" applyFont="1" applyFill="1" applyBorder="1" applyAlignment="1">
      <alignment vertical="top"/>
    </xf>
    <xf numFmtId="0" fontId="19" fillId="0" borderId="2" xfId="76" applyFont="1" applyFill="1" applyBorder="1" applyAlignment="1">
      <alignment vertical="top" wrapText="1"/>
    </xf>
    <xf numFmtId="0" fontId="19" fillId="0" borderId="2" xfId="76" applyFont="1" applyBorder="1"/>
    <xf numFmtId="0" fontId="19" fillId="0" borderId="2" xfId="76" applyFont="1" applyBorder="1" applyAlignment="1">
      <alignment vertical="top"/>
    </xf>
    <xf numFmtId="2" fontId="19" fillId="0" borderId="2" xfId="76" applyNumberFormat="1" applyFont="1" applyFill="1" applyBorder="1" applyAlignment="1">
      <alignment vertical="top"/>
    </xf>
    <xf numFmtId="2" fontId="19" fillId="0" borderId="2" xfId="76" applyNumberFormat="1" applyFont="1" applyBorder="1" applyAlignment="1">
      <alignment vertical="top"/>
    </xf>
    <xf numFmtId="0" fontId="24" fillId="0" borderId="2" xfId="77" applyFont="1" applyFill="1" applyBorder="1" applyAlignment="1">
      <alignment horizontal="center" vertical="top" wrapText="1"/>
    </xf>
    <xf numFmtId="0" fontId="24" fillId="0" borderId="2" xfId="77" applyFont="1" applyFill="1" applyBorder="1" applyAlignment="1">
      <alignment horizontal="center" vertical="center"/>
    </xf>
    <xf numFmtId="0" fontId="13" fillId="0" borderId="2" xfId="77" applyFont="1" applyFill="1" applyBorder="1" applyAlignment="1">
      <alignment horizontal="center" vertical="top" wrapText="1"/>
    </xf>
    <xf numFmtId="0" fontId="13" fillId="0" borderId="2" xfId="77" applyFont="1" applyFill="1" applyBorder="1" applyAlignment="1">
      <alignment vertical="top" wrapText="1"/>
    </xf>
    <xf numFmtId="0" fontId="13" fillId="0" borderId="2" xfId="77" applyFont="1" applyFill="1" applyBorder="1" applyAlignment="1">
      <alignment horizontal="center" vertical="center" wrapText="1"/>
    </xf>
    <xf numFmtId="2" fontId="13" fillId="0" borderId="2" xfId="77" applyNumberFormat="1" applyFont="1" applyFill="1" applyBorder="1" applyAlignment="1">
      <alignment vertical="center"/>
    </xf>
    <xf numFmtId="0" fontId="13" fillId="0" borderId="0" xfId="0" applyFont="1" applyFill="1" applyAlignment="1">
      <alignment vertical="top"/>
    </xf>
    <xf numFmtId="0" fontId="13" fillId="0" borderId="0" xfId="0" applyFont="1" applyFill="1"/>
    <xf numFmtId="0" fontId="13" fillId="0" borderId="0" xfId="76" applyFont="1"/>
    <xf numFmtId="0" fontId="13" fillId="0" borderId="0" xfId="76" applyFont="1" applyFill="1" applyBorder="1" applyAlignment="1">
      <alignment horizontal="right" vertical="center"/>
    </xf>
    <xf numFmtId="0" fontId="19" fillId="0" borderId="0" xfId="76" applyFont="1" applyFill="1"/>
    <xf numFmtId="0" fontId="13" fillId="0" borderId="2" xfId="0" applyFont="1" applyFill="1" applyBorder="1" applyAlignment="1">
      <alignment vertical="top" wrapText="1"/>
    </xf>
    <xf numFmtId="0" fontId="13" fillId="0" borderId="2" xfId="2" applyFont="1" applyFill="1" applyBorder="1" applyAlignment="1">
      <alignment horizontal="center" vertical="center"/>
    </xf>
    <xf numFmtId="0" fontId="47" fillId="0" borderId="2" xfId="2" applyFont="1" applyBorder="1" applyAlignment="1">
      <alignment vertical="center"/>
    </xf>
    <xf numFmtId="2" fontId="13" fillId="0" borderId="2" xfId="2" applyNumberFormat="1" applyFont="1" applyFill="1" applyBorder="1" applyAlignment="1">
      <alignment vertical="center"/>
    </xf>
    <xf numFmtId="0" fontId="13" fillId="0" borderId="2" xfId="2" applyFont="1" applyFill="1" applyBorder="1" applyAlignment="1">
      <alignment horizontal="left" vertical="center" wrapText="1"/>
    </xf>
    <xf numFmtId="0" fontId="48" fillId="0" borderId="0" xfId="0" applyFont="1" applyAlignment="1">
      <alignment horizontal="left" vertical="center"/>
    </xf>
    <xf numFmtId="0" fontId="13" fillId="0" borderId="0" xfId="76" applyFont="1" applyAlignment="1"/>
    <xf numFmtId="0" fontId="10" fillId="0" borderId="5" xfId="2" applyFont="1" applyFill="1" applyBorder="1" applyAlignment="1">
      <alignment horizontal="center" vertical="center"/>
    </xf>
    <xf numFmtId="0" fontId="11" fillId="0" borderId="0" xfId="0" applyFont="1" applyAlignment="1">
      <alignment horizontal="left" vertical="center" wrapText="1" inden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 indent="11"/>
    </xf>
    <xf numFmtId="0" fontId="24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3" fillId="0" borderId="0" xfId="76" applyFont="1" applyFill="1" applyBorder="1" applyAlignment="1">
      <alignment horizontal="left" vertical="center" wrapText="1"/>
    </xf>
    <xf numFmtId="0" fontId="13" fillId="0" borderId="0" xfId="78" applyFont="1" applyFill="1" applyBorder="1" applyAlignment="1">
      <alignment horizontal="left" wrapText="1"/>
    </xf>
    <xf numFmtId="0" fontId="21" fillId="0" borderId="1" xfId="0" applyFont="1" applyFill="1" applyBorder="1" applyAlignment="1">
      <alignment horizontal="center" vertical="top" wrapText="1"/>
    </xf>
    <xf numFmtId="0" fontId="13" fillId="0" borderId="0" xfId="0" applyFont="1" applyAlignment="1">
      <alignment horizontal="left" vertical="top" wrapText="1" indent="43"/>
    </xf>
    <xf numFmtId="0" fontId="46" fillId="0" borderId="0" xfId="0" applyFont="1" applyAlignment="1">
      <alignment horizontal="left" vertical="top" indent="43"/>
    </xf>
    <xf numFmtId="0" fontId="21" fillId="0" borderId="0" xfId="3" applyFont="1" applyFill="1" applyBorder="1" applyAlignment="1">
      <alignment horizontal="center" vertical="center" wrapText="1"/>
    </xf>
    <xf numFmtId="0" fontId="21" fillId="0" borderId="0" xfId="6" applyFont="1" applyBorder="1" applyAlignment="1">
      <alignment horizontal="center" vertical="center" wrapText="1"/>
    </xf>
    <xf numFmtId="0" fontId="13" fillId="0" borderId="5" xfId="76" applyFont="1" applyFill="1" applyBorder="1" applyAlignment="1">
      <alignment horizontal="left" vertical="center" wrapText="1"/>
    </xf>
    <xf numFmtId="0" fontId="21" fillId="0" borderId="5" xfId="76" applyFont="1" applyFill="1" applyBorder="1" applyAlignment="1">
      <alignment horizontal="center" vertical="center"/>
    </xf>
    <xf numFmtId="0" fontId="10" fillId="0" borderId="0" xfId="3" applyFont="1" applyAlignment="1">
      <alignment horizontal="center" vertical="center" wrapText="1"/>
    </xf>
    <xf numFmtId="0" fontId="11" fillId="0" borderId="0" xfId="2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0" fillId="0" borderId="0" xfId="3" applyFont="1" applyFill="1" applyBorder="1" applyAlignment="1">
      <alignment horizontal="center" vertical="center" wrapText="1"/>
    </xf>
    <xf numFmtId="0" fontId="10" fillId="0" borderId="0" xfId="2" applyFont="1" applyAlignment="1">
      <alignment horizontal="center" vertical="top" wrapText="1"/>
    </xf>
    <xf numFmtId="0" fontId="14" fillId="0" borderId="0" xfId="2" applyFont="1"/>
    <xf numFmtId="0" fontId="10" fillId="0" borderId="0" xfId="6" applyFont="1" applyBorder="1" applyAlignment="1">
      <alignment horizontal="center" vertical="center" wrapText="1"/>
    </xf>
    <xf numFmtId="0" fontId="11" fillId="0" borderId="0" xfId="13" applyFont="1" applyAlignment="1">
      <alignment wrapText="1"/>
    </xf>
    <xf numFmtId="0" fontId="14" fillId="0" borderId="0" xfId="13" applyFont="1" applyAlignment="1">
      <alignment wrapText="1"/>
    </xf>
    <xf numFmtId="0" fontId="11" fillId="0" borderId="0" xfId="13" applyFont="1" applyAlignment="1">
      <alignment vertical="top" wrapText="1"/>
    </xf>
    <xf numFmtId="0" fontId="10" fillId="0" borderId="0" xfId="6" applyFont="1" applyAlignment="1">
      <alignment horizontal="center" vertical="center" wrapText="1"/>
    </xf>
    <xf numFmtId="0" fontId="14" fillId="0" borderId="0" xfId="13" applyFont="1"/>
  </cellXfs>
  <cellStyles count="79">
    <cellStyle name="20% - Accent1" xfId="15"/>
    <cellStyle name="20% - Accent2" xfId="16"/>
    <cellStyle name="20% - Accent3" xfId="17"/>
    <cellStyle name="20% - Accent4" xfId="18"/>
    <cellStyle name="20% - Accent5" xfId="19"/>
    <cellStyle name="20% - Accent6" xfId="20"/>
    <cellStyle name="40% - Accent1" xfId="21"/>
    <cellStyle name="40% - Accent2" xfId="22"/>
    <cellStyle name="40% - Accent3" xfId="23"/>
    <cellStyle name="40% - Accent4" xfId="24"/>
    <cellStyle name="40% - Accent5" xfId="25"/>
    <cellStyle name="40% - Accent6" xfId="26"/>
    <cellStyle name="60% - Accent1" xfId="27"/>
    <cellStyle name="60% - Accent2" xfId="28"/>
    <cellStyle name="60% - Accent3" xfId="29"/>
    <cellStyle name="60% - Accent4" xfId="30"/>
    <cellStyle name="60% - Accent5" xfId="31"/>
    <cellStyle name="60% - Accent6" xfId="32"/>
    <cellStyle name="Accent1" xfId="33"/>
    <cellStyle name="Accent2" xfId="34"/>
    <cellStyle name="Accent3" xfId="35"/>
    <cellStyle name="Accent4" xfId="36"/>
    <cellStyle name="Accent5" xfId="37"/>
    <cellStyle name="Accent6" xfId="38"/>
    <cellStyle name="Bad" xfId="39"/>
    <cellStyle name="Calculation" xfId="40"/>
    <cellStyle name="Check Cell" xfId="41"/>
    <cellStyle name="Excel Built-in Normal" xfId="42"/>
    <cellStyle name="Explanatory Text" xfId="43"/>
    <cellStyle name="Good" xfId="44"/>
    <cellStyle name="Heading 1" xfId="45"/>
    <cellStyle name="Heading 2" xfId="46"/>
    <cellStyle name="Heading 3" xfId="47"/>
    <cellStyle name="Heading 4" xfId="48"/>
    <cellStyle name="Input" xfId="49"/>
    <cellStyle name="Linked Cell" xfId="50"/>
    <cellStyle name="Neutral" xfId="51"/>
    <cellStyle name="Normal_Sheet1" xfId="52"/>
    <cellStyle name="Note" xfId="53"/>
    <cellStyle name="Output" xfId="54"/>
    <cellStyle name="Title" xfId="55"/>
    <cellStyle name="Total" xfId="56"/>
    <cellStyle name="Warning Text" xfId="57"/>
    <cellStyle name="Обычный" xfId="0" builtinId="0"/>
    <cellStyle name="Обычный 10" xfId="58"/>
    <cellStyle name="Обычный 10 2 3" xfId="59"/>
    <cellStyle name="Обычный 2" xfId="1"/>
    <cellStyle name="Обычный 2 10 3" xfId="60"/>
    <cellStyle name="Обычный 2 2" xfId="9"/>
    <cellStyle name="Обычный 2 2 2" xfId="61"/>
    <cellStyle name="Обычный 2 3" xfId="11"/>
    <cellStyle name="Обычный 2 3 2" xfId="62"/>
    <cellStyle name="Обычный 3" xfId="2"/>
    <cellStyle name="Обычный 3 2" xfId="13"/>
    <cellStyle name="Обычный 3 2 2" xfId="78"/>
    <cellStyle name="Обычный 3 3" xfId="14"/>
    <cellStyle name="Обычный 3 3 2" xfId="76"/>
    <cellStyle name="Обычный 313" xfId="12"/>
    <cellStyle name="Обычный 33" xfId="63"/>
    <cellStyle name="Обычный 4" xfId="7"/>
    <cellStyle name="Обычный 4 2" xfId="64"/>
    <cellStyle name="Обычный 4 2 2" xfId="65"/>
    <cellStyle name="Обычный 4 3" xfId="66"/>
    <cellStyle name="Обычный 4 4" xfId="77"/>
    <cellStyle name="Обычный 5" xfId="8"/>
    <cellStyle name="Обычный 5 2" xfId="67"/>
    <cellStyle name="Обычный 6" xfId="10"/>
    <cellStyle name="Обычный 6 2" xfId="68"/>
    <cellStyle name="Обычный 7" xfId="69"/>
    <cellStyle name="Обычный 7 2" xfId="70"/>
    <cellStyle name="Обычный 8" xfId="71"/>
    <cellStyle name="Обычный 9" xfId="72"/>
    <cellStyle name="Обычный_13д взрослые" xfId="6"/>
    <cellStyle name="Обычный_Прилож  13д с 01 03 2013" xfId="3"/>
    <cellStyle name="Обычный_Прилож. 13-д с 01.04.2013" xfId="5"/>
    <cellStyle name="Процентный 2" xfId="4"/>
    <cellStyle name="Стиль 1" xfId="73"/>
    <cellStyle name="Финансовый 2" xfId="74"/>
    <cellStyle name="Финансовый 2 2" xfId="7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F44"/>
  <sheetViews>
    <sheetView zoomScale="80" zoomScaleNormal="80" workbookViewId="0">
      <selection activeCell="J5" sqref="J5"/>
    </sheetView>
  </sheetViews>
  <sheetFormatPr defaultColWidth="9.140625" defaultRowHeight="15.75" x14ac:dyDescent="0.25"/>
  <cols>
    <col min="1" max="1" width="12.85546875" style="1" customWidth="1"/>
    <col min="2" max="2" width="69.140625" style="1" customWidth="1"/>
    <col min="3" max="3" width="16.140625" style="1" customWidth="1"/>
    <col min="4" max="4" width="14" style="1" customWidth="1"/>
    <col min="5" max="5" width="14.140625" style="8" customWidth="1"/>
    <col min="6" max="6" width="20.28515625" style="1" customWidth="1"/>
    <col min="7" max="16384" width="9.140625" style="1"/>
  </cols>
  <sheetData>
    <row r="1" spans="1:5" ht="94.5" customHeight="1" x14ac:dyDescent="0.25">
      <c r="A1" s="82"/>
      <c r="B1" s="82"/>
      <c r="C1" s="174" t="s">
        <v>221</v>
      </c>
      <c r="D1" s="174"/>
      <c r="E1" s="174"/>
    </row>
    <row r="2" spans="1:5" ht="39" customHeight="1" x14ac:dyDescent="0.25">
      <c r="A2" s="176" t="s">
        <v>222</v>
      </c>
      <c r="B2" s="176"/>
      <c r="C2" s="176"/>
      <c r="D2" s="176"/>
      <c r="E2" s="176"/>
    </row>
    <row r="3" spans="1:5" ht="33" customHeight="1" x14ac:dyDescent="0.25">
      <c r="A3" s="84" t="s">
        <v>170</v>
      </c>
      <c r="B3" s="175" t="s">
        <v>171</v>
      </c>
      <c r="C3" s="175"/>
      <c r="D3" s="175"/>
      <c r="E3" s="175"/>
    </row>
    <row r="4" spans="1:5" ht="15" x14ac:dyDescent="0.25">
      <c r="A4" s="94"/>
      <c r="B4" s="94"/>
      <c r="C4" s="94"/>
      <c r="D4" s="94"/>
      <c r="E4" s="94"/>
    </row>
    <row r="5" spans="1:5" ht="66.75" customHeight="1" x14ac:dyDescent="0.25">
      <c r="A5" s="2" t="s">
        <v>0</v>
      </c>
      <c r="B5" s="3" t="s">
        <v>1</v>
      </c>
      <c r="C5" s="2" t="s">
        <v>7</v>
      </c>
      <c r="D5" s="2" t="s">
        <v>8</v>
      </c>
      <c r="E5" s="72" t="s">
        <v>2</v>
      </c>
    </row>
    <row r="6" spans="1:5" s="7" customFormat="1" ht="33.75" customHeight="1" x14ac:dyDescent="0.2">
      <c r="A6" s="4">
        <v>901333</v>
      </c>
      <c r="B6" s="5" t="s">
        <v>10</v>
      </c>
      <c r="C6" s="5" t="s">
        <v>9</v>
      </c>
      <c r="D6" s="6">
        <v>1</v>
      </c>
      <c r="E6" s="98">
        <v>2345</v>
      </c>
    </row>
    <row r="7" spans="1:5" s="7" customFormat="1" ht="32.25" customHeight="1" x14ac:dyDescent="0.2">
      <c r="A7" s="4">
        <v>901343</v>
      </c>
      <c r="B7" s="5" t="s">
        <v>11</v>
      </c>
      <c r="C7" s="5" t="s">
        <v>9</v>
      </c>
      <c r="D7" s="6">
        <v>1</v>
      </c>
      <c r="E7" s="98">
        <v>1861</v>
      </c>
    </row>
    <row r="8" spans="1:5" s="7" customFormat="1" ht="31.5" customHeight="1" x14ac:dyDescent="0.2">
      <c r="A8" s="4">
        <v>901353</v>
      </c>
      <c r="B8" s="5" t="s">
        <v>12</v>
      </c>
      <c r="C8" s="5" t="s">
        <v>9</v>
      </c>
      <c r="D8" s="6">
        <v>1</v>
      </c>
      <c r="E8" s="98">
        <v>2223</v>
      </c>
    </row>
    <row r="9" spans="1:5" s="7" customFormat="1" ht="31.5" x14ac:dyDescent="0.2">
      <c r="A9" s="4">
        <v>901363</v>
      </c>
      <c r="B9" s="5" t="s">
        <v>13</v>
      </c>
      <c r="C9" s="5" t="s">
        <v>9</v>
      </c>
      <c r="D9" s="6">
        <v>1</v>
      </c>
      <c r="E9" s="98">
        <v>2708</v>
      </c>
    </row>
    <row r="10" spans="1:5" s="7" customFormat="1" ht="33" customHeight="1" x14ac:dyDescent="0.2">
      <c r="A10" s="4">
        <v>901373</v>
      </c>
      <c r="B10" s="5" t="s">
        <v>14</v>
      </c>
      <c r="C10" s="5" t="s">
        <v>9</v>
      </c>
      <c r="D10" s="6">
        <v>1</v>
      </c>
      <c r="E10" s="98">
        <v>2587</v>
      </c>
    </row>
    <row r="11" spans="1:5" s="7" customFormat="1" ht="32.25" customHeight="1" x14ac:dyDescent="0.2">
      <c r="A11" s="4">
        <v>901383</v>
      </c>
      <c r="B11" s="5" t="s">
        <v>15</v>
      </c>
      <c r="C11" s="5" t="s">
        <v>9</v>
      </c>
      <c r="D11" s="6">
        <v>1</v>
      </c>
      <c r="E11" s="98">
        <v>2102</v>
      </c>
    </row>
    <row r="12" spans="1:5" s="7" customFormat="1" ht="39" customHeight="1" x14ac:dyDescent="0.2">
      <c r="A12" s="4">
        <v>901393</v>
      </c>
      <c r="B12" s="5" t="s">
        <v>16</v>
      </c>
      <c r="C12" s="5" t="s">
        <v>9</v>
      </c>
      <c r="D12" s="6">
        <v>1</v>
      </c>
      <c r="E12" s="98">
        <v>1968</v>
      </c>
    </row>
    <row r="13" spans="1:5" s="7" customFormat="1" ht="39" customHeight="1" x14ac:dyDescent="0.2">
      <c r="A13" s="4">
        <v>901403</v>
      </c>
      <c r="B13" s="5" t="s">
        <v>17</v>
      </c>
      <c r="C13" s="5" t="s">
        <v>9</v>
      </c>
      <c r="D13" s="6">
        <v>1</v>
      </c>
      <c r="E13" s="98">
        <v>2452</v>
      </c>
    </row>
    <row r="14" spans="1:5" s="7" customFormat="1" ht="41.25" customHeight="1" x14ac:dyDescent="0.2">
      <c r="A14" s="4">
        <v>901413</v>
      </c>
      <c r="B14" s="5" t="s">
        <v>18</v>
      </c>
      <c r="C14" s="5" t="s">
        <v>9</v>
      </c>
      <c r="D14" s="6">
        <v>1</v>
      </c>
      <c r="E14" s="98">
        <v>2129</v>
      </c>
    </row>
    <row r="15" spans="1:5" s="7" customFormat="1" ht="33.75" customHeight="1" x14ac:dyDescent="0.2">
      <c r="A15" s="4">
        <v>901423</v>
      </c>
      <c r="B15" s="5" t="s">
        <v>19</v>
      </c>
      <c r="C15" s="5" t="s">
        <v>9</v>
      </c>
      <c r="D15" s="6">
        <v>1</v>
      </c>
      <c r="E15" s="98">
        <v>1645</v>
      </c>
    </row>
    <row r="16" spans="1:5" s="7" customFormat="1" ht="31.5" x14ac:dyDescent="0.2">
      <c r="A16" s="4">
        <v>901433</v>
      </c>
      <c r="B16" s="5" t="s">
        <v>20</v>
      </c>
      <c r="C16" s="5" t="s">
        <v>9</v>
      </c>
      <c r="D16" s="6">
        <v>1</v>
      </c>
      <c r="E16" s="98">
        <v>2007</v>
      </c>
    </row>
    <row r="17" spans="1:6" s="7" customFormat="1" ht="31.5" x14ac:dyDescent="0.2">
      <c r="A17" s="4">
        <v>901443</v>
      </c>
      <c r="B17" s="5" t="s">
        <v>21</v>
      </c>
      <c r="C17" s="5" t="s">
        <v>9</v>
      </c>
      <c r="D17" s="6">
        <v>1</v>
      </c>
      <c r="E17" s="98">
        <v>2492</v>
      </c>
    </row>
    <row r="18" spans="1:6" s="7" customFormat="1" ht="30.75" customHeight="1" x14ac:dyDescent="0.2">
      <c r="A18" s="4">
        <v>901453</v>
      </c>
      <c r="B18" s="5" t="s">
        <v>22</v>
      </c>
      <c r="C18" s="5" t="s">
        <v>9</v>
      </c>
      <c r="D18" s="6">
        <v>1</v>
      </c>
      <c r="E18" s="98">
        <v>2587</v>
      </c>
    </row>
    <row r="19" spans="1:6" s="7" customFormat="1" ht="30.75" customHeight="1" x14ac:dyDescent="0.2">
      <c r="A19" s="4">
        <v>901463</v>
      </c>
      <c r="B19" s="5" t="s">
        <v>23</v>
      </c>
      <c r="C19" s="5" t="s">
        <v>9</v>
      </c>
      <c r="D19" s="6">
        <v>1</v>
      </c>
      <c r="E19" s="98">
        <v>2102</v>
      </c>
    </row>
    <row r="20" spans="1:6" s="7" customFormat="1" ht="33.75" customHeight="1" x14ac:dyDescent="0.2">
      <c r="A20" s="4">
        <v>901473</v>
      </c>
      <c r="B20" s="5" t="s">
        <v>24</v>
      </c>
      <c r="C20" s="5" t="s">
        <v>9</v>
      </c>
      <c r="D20" s="6">
        <v>1</v>
      </c>
      <c r="E20" s="98">
        <v>1968</v>
      </c>
    </row>
    <row r="21" spans="1:6" s="7" customFormat="1" ht="39" customHeight="1" x14ac:dyDescent="0.2">
      <c r="A21" s="4">
        <v>901483</v>
      </c>
      <c r="B21" s="5" t="s">
        <v>25</v>
      </c>
      <c r="C21" s="5" t="s">
        <v>9</v>
      </c>
      <c r="D21" s="6">
        <v>1</v>
      </c>
      <c r="E21" s="98">
        <v>2452</v>
      </c>
    </row>
    <row r="22" spans="1:6" ht="48" customHeight="1" x14ac:dyDescent="0.25">
      <c r="A22" s="173" t="s">
        <v>27</v>
      </c>
      <c r="B22" s="173"/>
      <c r="C22" s="173"/>
      <c r="D22" s="173"/>
      <c r="E22" s="173"/>
    </row>
    <row r="23" spans="1:6" ht="48" customHeight="1" x14ac:dyDescent="0.25">
      <c r="A23" s="9" t="s">
        <v>28</v>
      </c>
      <c r="B23" s="10" t="s">
        <v>29</v>
      </c>
      <c r="C23" s="11" t="s">
        <v>30</v>
      </c>
      <c r="D23" s="11"/>
      <c r="E23" s="92">
        <v>40.14</v>
      </c>
      <c r="F23" s="12"/>
    </row>
    <row r="24" spans="1:6" ht="51.75" customHeight="1" x14ac:dyDescent="0.25">
      <c r="A24" s="9" t="s">
        <v>31</v>
      </c>
      <c r="B24" s="10" t="s">
        <v>32</v>
      </c>
      <c r="C24" s="11" t="s">
        <v>30</v>
      </c>
      <c r="D24" s="11"/>
      <c r="E24" s="92">
        <v>32.31</v>
      </c>
      <c r="F24" s="12"/>
    </row>
    <row r="25" spans="1:6" s="120" customFormat="1" ht="51.75" customHeight="1" x14ac:dyDescent="0.25">
      <c r="A25" s="167" t="s">
        <v>249</v>
      </c>
      <c r="B25" s="170" t="s">
        <v>248</v>
      </c>
      <c r="C25" s="168" t="s">
        <v>30</v>
      </c>
      <c r="D25" s="168"/>
      <c r="E25" s="169">
        <v>245.95</v>
      </c>
      <c r="F25" s="12"/>
    </row>
    <row r="26" spans="1:6" x14ac:dyDescent="0.25">
      <c r="A26" s="94"/>
      <c r="B26" s="94"/>
      <c r="C26" s="94"/>
      <c r="D26" s="94"/>
    </row>
    <row r="27" spans="1:6" x14ac:dyDescent="0.25">
      <c r="A27" s="171" t="s">
        <v>250</v>
      </c>
      <c r="B27" s="97"/>
      <c r="C27" s="94"/>
      <c r="D27" s="94"/>
    </row>
    <row r="28" spans="1:6" x14ac:dyDescent="0.25">
      <c r="A28" s="94"/>
      <c r="B28" s="94"/>
      <c r="C28" s="94"/>
      <c r="D28" s="94"/>
    </row>
    <row r="29" spans="1:6" x14ac:dyDescent="0.25">
      <c r="A29" s="94"/>
      <c r="B29" s="94"/>
      <c r="C29" s="94"/>
      <c r="D29" s="94"/>
    </row>
    <row r="30" spans="1:6" x14ac:dyDescent="0.25">
      <c r="A30" s="94"/>
      <c r="B30" s="94"/>
      <c r="C30" s="94"/>
      <c r="D30" s="94"/>
    </row>
    <row r="31" spans="1:6" x14ac:dyDescent="0.25">
      <c r="A31" s="94"/>
      <c r="B31" s="94"/>
      <c r="C31" s="94"/>
      <c r="D31" s="94"/>
    </row>
    <row r="32" spans="1:6" x14ac:dyDescent="0.25">
      <c r="A32" s="94"/>
      <c r="B32" s="94"/>
      <c r="C32" s="94"/>
      <c r="D32" s="94"/>
    </row>
    <row r="33" spans="1:4" x14ac:dyDescent="0.25">
      <c r="A33" s="94"/>
      <c r="B33" s="94"/>
      <c r="C33" s="94"/>
      <c r="D33" s="94"/>
    </row>
    <row r="34" spans="1:4" x14ac:dyDescent="0.25">
      <c r="A34" s="94"/>
      <c r="B34" s="94"/>
      <c r="C34" s="94"/>
      <c r="D34" s="94"/>
    </row>
    <row r="35" spans="1:4" x14ac:dyDescent="0.25">
      <c r="A35" s="94"/>
      <c r="B35" s="94"/>
      <c r="C35" s="94"/>
      <c r="D35" s="94"/>
    </row>
    <row r="36" spans="1:4" x14ac:dyDescent="0.25">
      <c r="A36" s="94"/>
      <c r="B36" s="94"/>
      <c r="C36" s="94"/>
      <c r="D36" s="94"/>
    </row>
    <row r="37" spans="1:4" x14ac:dyDescent="0.25">
      <c r="A37" s="94"/>
      <c r="B37" s="94"/>
      <c r="C37" s="94"/>
      <c r="D37" s="94"/>
    </row>
    <row r="38" spans="1:4" x14ac:dyDescent="0.25">
      <c r="A38" s="94"/>
      <c r="B38" s="94"/>
      <c r="C38" s="94"/>
      <c r="D38" s="94"/>
    </row>
    <row r="39" spans="1:4" x14ac:dyDescent="0.25">
      <c r="A39" s="94"/>
      <c r="B39" s="94"/>
      <c r="C39" s="94"/>
      <c r="D39" s="94"/>
    </row>
    <row r="40" spans="1:4" x14ac:dyDescent="0.25">
      <c r="A40" s="94"/>
      <c r="B40" s="94"/>
      <c r="C40" s="94"/>
      <c r="D40" s="94"/>
    </row>
    <row r="41" spans="1:4" x14ac:dyDescent="0.25">
      <c r="A41" s="94"/>
      <c r="B41" s="94"/>
      <c r="C41" s="94"/>
      <c r="D41" s="94"/>
    </row>
    <row r="42" spans="1:4" x14ac:dyDescent="0.25">
      <c r="A42" s="94"/>
      <c r="B42" s="94"/>
      <c r="C42" s="94"/>
      <c r="D42" s="94"/>
    </row>
    <row r="43" spans="1:4" x14ac:dyDescent="0.25">
      <c r="A43" s="94"/>
      <c r="B43" s="94"/>
      <c r="C43" s="94"/>
      <c r="D43" s="94"/>
    </row>
    <row r="44" spans="1:4" x14ac:dyDescent="0.25">
      <c r="A44" s="94"/>
      <c r="B44" s="94"/>
      <c r="C44" s="94"/>
      <c r="D44" s="94"/>
    </row>
  </sheetData>
  <mergeCells count="4">
    <mergeCell ref="A22:E22"/>
    <mergeCell ref="C1:E1"/>
    <mergeCell ref="B3:E3"/>
    <mergeCell ref="A2:E2"/>
  </mergeCells>
  <pageMargins left="0.11811023622047245" right="0.11811023622047245" top="0.15748031496062992" bottom="0.19685039370078741" header="0.31496062992125984" footer="0.31496062992125984"/>
  <pageSetup paperSize="9" scale="8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3"/>
  <sheetViews>
    <sheetView zoomScale="80" zoomScaleNormal="80" workbookViewId="0">
      <selection activeCell="A3" sqref="A3:E3"/>
    </sheetView>
  </sheetViews>
  <sheetFormatPr defaultColWidth="9.140625" defaultRowHeight="15" x14ac:dyDescent="0.25"/>
  <cols>
    <col min="1" max="1" width="12.85546875" style="1" customWidth="1"/>
    <col min="2" max="2" width="65" style="1" customWidth="1"/>
    <col min="3" max="3" width="16.140625" style="1" customWidth="1"/>
    <col min="4" max="4" width="13.42578125" style="1" customWidth="1"/>
    <col min="5" max="5" width="16.28515625" style="23" customWidth="1"/>
    <col min="6" max="6" width="18.5703125" style="71" customWidth="1"/>
    <col min="7" max="9" width="13.85546875" style="1" customWidth="1"/>
    <col min="10" max="10" width="18.42578125" style="1" customWidth="1"/>
    <col min="11" max="16384" width="9.140625" style="1"/>
  </cols>
  <sheetData>
    <row r="1" spans="1:6" ht="77.25" customHeight="1" x14ac:dyDescent="0.25">
      <c r="A1" s="85"/>
      <c r="B1" s="85"/>
      <c r="C1" s="178" t="s">
        <v>223</v>
      </c>
      <c r="D1" s="178"/>
      <c r="E1" s="178"/>
      <c r="F1" s="80"/>
    </row>
    <row r="2" spans="1:6" ht="46.5" customHeight="1" x14ac:dyDescent="0.25">
      <c r="A2" s="86" t="s">
        <v>172</v>
      </c>
      <c r="B2" s="176" t="s">
        <v>224</v>
      </c>
      <c r="C2" s="176"/>
      <c r="D2" s="176"/>
      <c r="E2" s="176"/>
      <c r="F2" s="69"/>
    </row>
    <row r="3" spans="1:6" ht="33.75" customHeight="1" x14ac:dyDescent="0.25">
      <c r="A3" s="177"/>
      <c r="B3" s="177"/>
      <c r="C3" s="177"/>
      <c r="D3" s="177"/>
      <c r="E3" s="177"/>
    </row>
    <row r="4" spans="1:6" ht="33" customHeight="1" x14ac:dyDescent="0.25">
      <c r="A4" s="2" t="s">
        <v>0</v>
      </c>
      <c r="B4" s="3" t="s">
        <v>34</v>
      </c>
      <c r="C4" s="2" t="s">
        <v>7</v>
      </c>
      <c r="D4" s="2" t="s">
        <v>8</v>
      </c>
      <c r="E4" s="76" t="s">
        <v>2</v>
      </c>
    </row>
    <row r="5" spans="1:6" s="7" customFormat="1" ht="31.5" x14ac:dyDescent="0.2">
      <c r="A5" s="19">
        <v>902140</v>
      </c>
      <c r="B5" s="20" t="s">
        <v>35</v>
      </c>
      <c r="C5" s="5" t="s">
        <v>9</v>
      </c>
      <c r="D5" s="6">
        <v>1</v>
      </c>
      <c r="E5" s="98">
        <v>2404</v>
      </c>
    </row>
    <row r="6" spans="1:6" s="7" customFormat="1" ht="31.5" x14ac:dyDescent="0.2">
      <c r="A6" s="19">
        <v>902150</v>
      </c>
      <c r="B6" s="20" t="s">
        <v>36</v>
      </c>
      <c r="C6" s="5" t="s">
        <v>9</v>
      </c>
      <c r="D6" s="6">
        <v>1</v>
      </c>
      <c r="E6" s="98">
        <v>4088</v>
      </c>
    </row>
    <row r="7" spans="1:6" s="7" customFormat="1" ht="31.5" x14ac:dyDescent="0.2">
      <c r="A7" s="19">
        <v>902160</v>
      </c>
      <c r="B7" s="20" t="s">
        <v>37</v>
      </c>
      <c r="C7" s="5" t="s">
        <v>9</v>
      </c>
      <c r="D7" s="6">
        <v>1</v>
      </c>
      <c r="E7" s="98">
        <v>2404</v>
      </c>
    </row>
    <row r="8" spans="1:6" s="7" customFormat="1" ht="31.5" x14ac:dyDescent="0.2">
      <c r="A8" s="19">
        <v>902170</v>
      </c>
      <c r="B8" s="20" t="s">
        <v>38</v>
      </c>
      <c r="C8" s="5" t="s">
        <v>9</v>
      </c>
      <c r="D8" s="6">
        <v>1</v>
      </c>
      <c r="E8" s="98">
        <v>2404</v>
      </c>
    </row>
    <row r="9" spans="1:6" s="7" customFormat="1" ht="31.5" x14ac:dyDescent="0.2">
      <c r="A9" s="19">
        <v>902180</v>
      </c>
      <c r="B9" s="20" t="s">
        <v>39</v>
      </c>
      <c r="C9" s="5" t="s">
        <v>9</v>
      </c>
      <c r="D9" s="6">
        <v>1</v>
      </c>
      <c r="E9" s="98">
        <v>1202</v>
      </c>
    </row>
    <row r="10" spans="1:6" s="7" customFormat="1" ht="31.5" x14ac:dyDescent="0.2">
      <c r="A10" s="19">
        <v>902190</v>
      </c>
      <c r="B10" s="20" t="s">
        <v>40</v>
      </c>
      <c r="C10" s="5" t="s">
        <v>9</v>
      </c>
      <c r="D10" s="6">
        <v>1</v>
      </c>
      <c r="E10" s="98">
        <v>1202</v>
      </c>
    </row>
    <row r="11" spans="1:6" s="7" customFormat="1" ht="31.5" x14ac:dyDescent="0.2">
      <c r="A11" s="19">
        <v>902200</v>
      </c>
      <c r="B11" s="20" t="s">
        <v>41</v>
      </c>
      <c r="C11" s="5" t="s">
        <v>9</v>
      </c>
      <c r="D11" s="6">
        <v>1</v>
      </c>
      <c r="E11" s="98">
        <v>1202</v>
      </c>
    </row>
    <row r="12" spans="1:6" s="7" customFormat="1" ht="31.5" x14ac:dyDescent="0.2">
      <c r="A12" s="19">
        <v>902210</v>
      </c>
      <c r="B12" s="20" t="s">
        <v>42</v>
      </c>
      <c r="C12" s="5" t="s">
        <v>9</v>
      </c>
      <c r="D12" s="6">
        <v>1</v>
      </c>
      <c r="E12" s="98">
        <v>1202</v>
      </c>
    </row>
    <row r="13" spans="1:6" s="7" customFormat="1" ht="31.5" x14ac:dyDescent="0.2">
      <c r="A13" s="19">
        <v>902220</v>
      </c>
      <c r="B13" s="20" t="s">
        <v>43</v>
      </c>
      <c r="C13" s="5" t="s">
        <v>9</v>
      </c>
      <c r="D13" s="6">
        <v>1</v>
      </c>
      <c r="E13" s="98">
        <v>1202</v>
      </c>
    </row>
    <row r="14" spans="1:6" s="7" customFormat="1" ht="31.5" x14ac:dyDescent="0.2">
      <c r="A14" s="19">
        <v>902230</v>
      </c>
      <c r="B14" s="20" t="s">
        <v>44</v>
      </c>
      <c r="C14" s="5" t="s">
        <v>9</v>
      </c>
      <c r="D14" s="6">
        <v>1</v>
      </c>
      <c r="E14" s="98">
        <v>1202</v>
      </c>
    </row>
    <row r="15" spans="1:6" s="7" customFormat="1" ht="31.5" x14ac:dyDescent="0.2">
      <c r="A15" s="19">
        <v>902240</v>
      </c>
      <c r="B15" s="20" t="s">
        <v>45</v>
      </c>
      <c r="C15" s="5" t="s">
        <v>9</v>
      </c>
      <c r="D15" s="6">
        <v>1</v>
      </c>
      <c r="E15" s="98">
        <v>1202</v>
      </c>
    </row>
    <row r="16" spans="1:6" s="7" customFormat="1" ht="31.5" x14ac:dyDescent="0.2">
      <c r="A16" s="19">
        <v>902250</v>
      </c>
      <c r="B16" s="20" t="s">
        <v>46</v>
      </c>
      <c r="C16" s="5" t="s">
        <v>9</v>
      </c>
      <c r="D16" s="6">
        <v>1</v>
      </c>
      <c r="E16" s="98">
        <v>1202</v>
      </c>
    </row>
    <row r="17" spans="1:5" s="7" customFormat="1" ht="31.5" x14ac:dyDescent="0.2">
      <c r="A17" s="19">
        <v>902260</v>
      </c>
      <c r="B17" s="20" t="s">
        <v>47</v>
      </c>
      <c r="C17" s="5" t="s">
        <v>9</v>
      </c>
      <c r="D17" s="6">
        <v>1</v>
      </c>
      <c r="E17" s="98">
        <v>4088</v>
      </c>
    </row>
    <row r="18" spans="1:5" s="7" customFormat="1" ht="31.5" x14ac:dyDescent="0.2">
      <c r="A18" s="19">
        <v>902270</v>
      </c>
      <c r="B18" s="20" t="s">
        <v>48</v>
      </c>
      <c r="C18" s="5" t="s">
        <v>9</v>
      </c>
      <c r="D18" s="6">
        <v>1</v>
      </c>
      <c r="E18" s="98">
        <v>1202</v>
      </c>
    </row>
    <row r="19" spans="1:5" s="7" customFormat="1" ht="31.5" x14ac:dyDescent="0.2">
      <c r="A19" s="19">
        <v>902280</v>
      </c>
      <c r="B19" s="20" t="s">
        <v>49</v>
      </c>
      <c r="C19" s="5" t="s">
        <v>9</v>
      </c>
      <c r="D19" s="6">
        <v>1</v>
      </c>
      <c r="E19" s="98">
        <v>1202</v>
      </c>
    </row>
    <row r="20" spans="1:5" s="7" customFormat="1" ht="31.5" x14ac:dyDescent="0.2">
      <c r="A20" s="19">
        <v>902300</v>
      </c>
      <c r="B20" s="20" t="s">
        <v>50</v>
      </c>
      <c r="C20" s="5" t="s">
        <v>9</v>
      </c>
      <c r="D20" s="6">
        <v>1</v>
      </c>
      <c r="E20" s="98">
        <v>1202</v>
      </c>
    </row>
    <row r="21" spans="1:5" s="7" customFormat="1" ht="31.5" x14ac:dyDescent="0.2">
      <c r="A21" s="19">
        <v>902320</v>
      </c>
      <c r="B21" s="20" t="s">
        <v>51</v>
      </c>
      <c r="C21" s="5" t="s">
        <v>9</v>
      </c>
      <c r="D21" s="6">
        <v>1</v>
      </c>
      <c r="E21" s="98">
        <v>4088</v>
      </c>
    </row>
    <row r="22" spans="1:5" s="7" customFormat="1" ht="31.5" x14ac:dyDescent="0.2">
      <c r="A22" s="19">
        <v>902330</v>
      </c>
      <c r="B22" s="20" t="s">
        <v>52</v>
      </c>
      <c r="C22" s="5" t="s">
        <v>9</v>
      </c>
      <c r="D22" s="6">
        <v>1</v>
      </c>
      <c r="E22" s="98">
        <v>1202</v>
      </c>
    </row>
    <row r="23" spans="1:5" s="7" customFormat="1" ht="31.5" x14ac:dyDescent="0.2">
      <c r="A23" s="19">
        <v>902340</v>
      </c>
      <c r="B23" s="20" t="s">
        <v>53</v>
      </c>
      <c r="C23" s="5" t="s">
        <v>9</v>
      </c>
      <c r="D23" s="6">
        <v>1</v>
      </c>
      <c r="E23" s="98">
        <v>1202</v>
      </c>
    </row>
    <row r="24" spans="1:5" s="7" customFormat="1" ht="31.5" x14ac:dyDescent="0.2">
      <c r="A24" s="19">
        <v>902350</v>
      </c>
      <c r="B24" s="20" t="s">
        <v>54</v>
      </c>
      <c r="C24" s="5" t="s">
        <v>9</v>
      </c>
      <c r="D24" s="6">
        <v>1</v>
      </c>
      <c r="E24" s="98">
        <v>4088</v>
      </c>
    </row>
    <row r="25" spans="1:5" s="7" customFormat="1" ht="31.5" x14ac:dyDescent="0.2">
      <c r="A25" s="19">
        <v>902360</v>
      </c>
      <c r="B25" s="20" t="s">
        <v>55</v>
      </c>
      <c r="C25" s="5" t="s">
        <v>9</v>
      </c>
      <c r="D25" s="6">
        <v>1</v>
      </c>
      <c r="E25" s="98">
        <v>4088</v>
      </c>
    </row>
    <row r="26" spans="1:5" s="7" customFormat="1" ht="31.5" x14ac:dyDescent="0.2">
      <c r="A26" s="19">
        <v>902370</v>
      </c>
      <c r="B26" s="20" t="s">
        <v>56</v>
      </c>
      <c r="C26" s="5" t="s">
        <v>9</v>
      </c>
      <c r="D26" s="6">
        <v>1</v>
      </c>
      <c r="E26" s="98">
        <v>1202</v>
      </c>
    </row>
    <row r="27" spans="1:5" s="7" customFormat="1" ht="31.5" x14ac:dyDescent="0.2">
      <c r="A27" s="19">
        <v>902380</v>
      </c>
      <c r="B27" s="20" t="s">
        <v>57</v>
      </c>
      <c r="C27" s="5" t="s">
        <v>9</v>
      </c>
      <c r="D27" s="6">
        <v>1</v>
      </c>
      <c r="E27" s="98">
        <v>1202</v>
      </c>
    </row>
    <row r="28" spans="1:5" s="7" customFormat="1" ht="31.5" x14ac:dyDescent="0.2">
      <c r="A28" s="19">
        <v>902390</v>
      </c>
      <c r="B28" s="20" t="s">
        <v>58</v>
      </c>
      <c r="C28" s="5" t="s">
        <v>9</v>
      </c>
      <c r="D28" s="6">
        <v>1</v>
      </c>
      <c r="E28" s="98">
        <v>4088</v>
      </c>
    </row>
    <row r="29" spans="1:5" s="7" customFormat="1" ht="31.5" x14ac:dyDescent="0.2">
      <c r="A29" s="19">
        <v>902400</v>
      </c>
      <c r="B29" s="20" t="s">
        <v>59</v>
      </c>
      <c r="C29" s="5" t="s">
        <v>9</v>
      </c>
      <c r="D29" s="6">
        <v>1</v>
      </c>
      <c r="E29" s="98">
        <v>1202</v>
      </c>
    </row>
    <row r="30" spans="1:5" s="7" customFormat="1" ht="31.5" x14ac:dyDescent="0.2">
      <c r="A30" s="19">
        <v>902410</v>
      </c>
      <c r="B30" s="20" t="s">
        <v>60</v>
      </c>
      <c r="C30" s="5" t="s">
        <v>9</v>
      </c>
      <c r="D30" s="6">
        <v>1</v>
      </c>
      <c r="E30" s="98">
        <v>1202</v>
      </c>
    </row>
    <row r="31" spans="1:5" s="7" customFormat="1" ht="31.5" x14ac:dyDescent="0.2">
      <c r="A31" s="19">
        <v>902420</v>
      </c>
      <c r="B31" s="20" t="s">
        <v>61</v>
      </c>
      <c r="C31" s="5" t="s">
        <v>9</v>
      </c>
      <c r="D31" s="6">
        <v>1</v>
      </c>
      <c r="E31" s="98">
        <v>2054</v>
      </c>
    </row>
    <row r="32" spans="1:5" s="7" customFormat="1" ht="31.5" x14ac:dyDescent="0.2">
      <c r="A32" s="19">
        <v>902430</v>
      </c>
      <c r="B32" s="20" t="s">
        <v>62</v>
      </c>
      <c r="C32" s="5" t="s">
        <v>9</v>
      </c>
      <c r="D32" s="6">
        <v>1</v>
      </c>
      <c r="E32" s="98">
        <v>1202</v>
      </c>
    </row>
    <row r="33" spans="1:11" s="7" customFormat="1" ht="31.5" x14ac:dyDescent="0.2">
      <c r="A33" s="19">
        <v>902440</v>
      </c>
      <c r="B33" s="20" t="s">
        <v>63</v>
      </c>
      <c r="C33" s="5" t="s">
        <v>9</v>
      </c>
      <c r="D33" s="6">
        <v>1</v>
      </c>
      <c r="E33" s="98">
        <v>4088</v>
      </c>
    </row>
    <row r="34" spans="1:11" s="7" customFormat="1" ht="31.5" x14ac:dyDescent="0.2">
      <c r="A34" s="19">
        <v>902450</v>
      </c>
      <c r="B34" s="20" t="s">
        <v>64</v>
      </c>
      <c r="C34" s="5" t="s">
        <v>9</v>
      </c>
      <c r="D34" s="6">
        <v>1</v>
      </c>
      <c r="E34" s="98">
        <v>4088</v>
      </c>
    </row>
    <row r="35" spans="1:11" s="7" customFormat="1" ht="31.5" x14ac:dyDescent="0.2">
      <c r="A35" s="19">
        <v>902460</v>
      </c>
      <c r="B35" s="20" t="s">
        <v>65</v>
      </c>
      <c r="C35" s="5" t="s">
        <v>9</v>
      </c>
      <c r="D35" s="6">
        <v>1</v>
      </c>
      <c r="E35" s="98">
        <v>4088</v>
      </c>
    </row>
    <row r="36" spans="1:11" ht="39" customHeight="1" x14ac:dyDescent="0.25">
      <c r="A36" s="19" t="s">
        <v>66</v>
      </c>
      <c r="B36" s="20" t="s">
        <v>67</v>
      </c>
      <c r="C36" s="20" t="s">
        <v>68</v>
      </c>
      <c r="D36" s="21">
        <v>1</v>
      </c>
      <c r="E36" s="98">
        <v>800</v>
      </c>
    </row>
    <row r="37" spans="1:11" s="7" customFormat="1" ht="34.5" customHeight="1" x14ac:dyDescent="0.2">
      <c r="A37" s="19" t="s">
        <v>69</v>
      </c>
      <c r="B37" s="20" t="s">
        <v>70</v>
      </c>
      <c r="C37" s="20" t="s">
        <v>68</v>
      </c>
      <c r="D37" s="21">
        <v>1</v>
      </c>
      <c r="E37" s="98">
        <v>736</v>
      </c>
    </row>
    <row r="38" spans="1:11" s="7" customFormat="1" ht="34.5" customHeight="1" x14ac:dyDescent="0.2">
      <c r="A38" s="19" t="s">
        <v>71</v>
      </c>
      <c r="B38" s="20" t="s">
        <v>72</v>
      </c>
      <c r="C38" s="20" t="s">
        <v>68</v>
      </c>
      <c r="D38" s="21">
        <v>1</v>
      </c>
      <c r="E38" s="98">
        <v>737</v>
      </c>
    </row>
    <row r="39" spans="1:11" s="7" customFormat="1" ht="20.25" customHeight="1" x14ac:dyDescent="0.2">
      <c r="A39" s="19" t="s">
        <v>73</v>
      </c>
      <c r="B39" s="20" t="s">
        <v>74</v>
      </c>
      <c r="C39" s="20" t="s">
        <v>68</v>
      </c>
      <c r="D39" s="21">
        <v>1</v>
      </c>
      <c r="E39" s="98">
        <v>727</v>
      </c>
    </row>
    <row r="40" spans="1:11" s="7" customFormat="1" ht="24" customHeight="1" x14ac:dyDescent="0.2">
      <c r="A40" s="19" t="s">
        <v>75</v>
      </c>
      <c r="B40" s="20" t="s">
        <v>76</v>
      </c>
      <c r="C40" s="20" t="s">
        <v>68</v>
      </c>
      <c r="D40" s="21">
        <v>1</v>
      </c>
      <c r="E40" s="98">
        <v>737</v>
      </c>
    </row>
    <row r="41" spans="1:11" s="7" customFormat="1" ht="34.5" customHeight="1" x14ac:dyDescent="0.2">
      <c r="A41" s="19" t="s">
        <v>77</v>
      </c>
      <c r="B41" s="20" t="s">
        <v>78</v>
      </c>
      <c r="C41" s="20" t="s">
        <v>68</v>
      </c>
      <c r="D41" s="21">
        <v>1</v>
      </c>
      <c r="E41" s="98">
        <v>745</v>
      </c>
    </row>
    <row r="42" spans="1:11" ht="41.45" customHeight="1" x14ac:dyDescent="0.25">
      <c r="A42" s="93" t="s">
        <v>79</v>
      </c>
      <c r="B42" s="93"/>
      <c r="C42" s="93"/>
      <c r="D42" s="93"/>
      <c r="E42" s="93"/>
      <c r="F42" s="1"/>
    </row>
    <row r="43" spans="1:11" ht="39" customHeight="1" x14ac:dyDescent="0.25">
      <c r="A43" s="24" t="s">
        <v>80</v>
      </c>
      <c r="B43" s="25" t="s">
        <v>81</v>
      </c>
      <c r="C43" s="11" t="s">
        <v>30</v>
      </c>
      <c r="D43" s="11"/>
      <c r="E43" s="92">
        <v>132.47999999999999</v>
      </c>
      <c r="F43" s="1"/>
    </row>
    <row r="44" spans="1:11" ht="24" customHeight="1" x14ac:dyDescent="0.25">
      <c r="A44" s="26" t="s">
        <v>82</v>
      </c>
      <c r="B44" s="26" t="s">
        <v>83</v>
      </c>
      <c r="C44" s="11" t="s">
        <v>30</v>
      </c>
      <c r="D44" s="11"/>
      <c r="E44" s="92">
        <v>80.91</v>
      </c>
      <c r="F44" s="1"/>
    </row>
    <row r="45" spans="1:11" ht="26.25" customHeight="1" x14ac:dyDescent="0.25">
      <c r="A45" s="26" t="s">
        <v>84</v>
      </c>
      <c r="B45" s="25" t="s">
        <v>85</v>
      </c>
      <c r="C45" s="11" t="s">
        <v>30</v>
      </c>
      <c r="D45" s="11"/>
      <c r="E45" s="92">
        <v>66.33</v>
      </c>
      <c r="F45" s="1"/>
    </row>
    <row r="46" spans="1:11" x14ac:dyDescent="0.25">
      <c r="A46" s="94"/>
      <c r="B46" s="94"/>
      <c r="C46" s="94"/>
      <c r="D46" s="94"/>
    </row>
    <row r="47" spans="1:11" ht="30.75" hidden="1" customHeight="1" x14ac:dyDescent="0.25">
      <c r="A47" s="94"/>
      <c r="B47" s="18" t="s">
        <v>86</v>
      </c>
      <c r="C47" s="94"/>
      <c r="D47" s="94"/>
    </row>
    <row r="48" spans="1:11" ht="31.5" hidden="1" x14ac:dyDescent="0.25">
      <c r="A48" s="29" t="s">
        <v>66</v>
      </c>
      <c r="B48" s="30" t="s">
        <v>67</v>
      </c>
      <c r="C48" s="27"/>
      <c r="D48" s="27"/>
      <c r="E48" s="28"/>
      <c r="F48" s="73"/>
      <c r="G48" s="29" t="s">
        <v>87</v>
      </c>
      <c r="H48" s="29" t="s">
        <v>88</v>
      </c>
      <c r="I48" s="29" t="s">
        <v>89</v>
      </c>
      <c r="J48" s="29" t="s">
        <v>90</v>
      </c>
      <c r="K48" s="1" t="s">
        <v>91</v>
      </c>
    </row>
    <row r="49" spans="1:11" ht="31.5" hidden="1" x14ac:dyDescent="0.25">
      <c r="A49" s="29" t="s">
        <v>69</v>
      </c>
      <c r="B49" s="30" t="s">
        <v>70</v>
      </c>
      <c r="C49" s="27"/>
      <c r="D49" s="27"/>
      <c r="E49" s="28"/>
      <c r="F49" s="73"/>
      <c r="G49" s="27"/>
      <c r="H49" s="29" t="s">
        <v>88</v>
      </c>
      <c r="I49" s="29" t="s">
        <v>89</v>
      </c>
      <c r="J49" s="29" t="s">
        <v>90</v>
      </c>
    </row>
    <row r="50" spans="1:11" ht="31.5" hidden="1" x14ac:dyDescent="0.25">
      <c r="A50" s="29" t="s">
        <v>71</v>
      </c>
      <c r="B50" s="30" t="s">
        <v>72</v>
      </c>
      <c r="C50" s="27"/>
      <c r="D50" s="27"/>
      <c r="E50" s="28"/>
      <c r="F50" s="74" t="s">
        <v>92</v>
      </c>
      <c r="G50" s="27"/>
      <c r="H50" s="29" t="s">
        <v>88</v>
      </c>
      <c r="I50" s="29" t="s">
        <v>89</v>
      </c>
      <c r="J50" s="29" t="s">
        <v>90</v>
      </c>
    </row>
    <row r="51" spans="1:11" ht="15.75" hidden="1" x14ac:dyDescent="0.25">
      <c r="A51" s="29" t="s">
        <v>73</v>
      </c>
      <c r="B51" s="30" t="s">
        <v>74</v>
      </c>
      <c r="C51" s="27"/>
      <c r="D51" s="27"/>
      <c r="E51" s="28"/>
      <c r="F51" s="73"/>
      <c r="G51" s="29" t="s">
        <v>87</v>
      </c>
      <c r="H51" s="29" t="s">
        <v>88</v>
      </c>
      <c r="I51" s="29" t="s">
        <v>89</v>
      </c>
      <c r="J51" s="29" t="s">
        <v>90</v>
      </c>
      <c r="K51" s="1" t="s">
        <v>93</v>
      </c>
    </row>
    <row r="52" spans="1:11" ht="15.75" hidden="1" x14ac:dyDescent="0.25">
      <c r="A52" s="29" t="s">
        <v>75</v>
      </c>
      <c r="B52" s="30" t="s">
        <v>76</v>
      </c>
      <c r="C52" s="29" t="s">
        <v>94</v>
      </c>
      <c r="D52" s="27"/>
      <c r="E52" s="28"/>
      <c r="F52" s="73"/>
      <c r="G52" s="27"/>
      <c r="H52" s="29" t="s">
        <v>88</v>
      </c>
      <c r="I52" s="29" t="s">
        <v>89</v>
      </c>
      <c r="J52" s="29" t="s">
        <v>90</v>
      </c>
    </row>
    <row r="53" spans="1:11" ht="31.5" hidden="1" x14ac:dyDescent="0.25">
      <c r="A53" s="29" t="s">
        <v>77</v>
      </c>
      <c r="B53" s="30" t="s">
        <v>78</v>
      </c>
      <c r="C53" s="27"/>
      <c r="D53" s="27"/>
      <c r="E53" s="28"/>
      <c r="F53" s="74" t="s">
        <v>92</v>
      </c>
      <c r="G53" s="27"/>
      <c r="H53" s="29" t="s">
        <v>88</v>
      </c>
      <c r="I53" s="29" t="s">
        <v>89</v>
      </c>
      <c r="J53" s="29" t="s">
        <v>90</v>
      </c>
    </row>
    <row r="54" spans="1:11" ht="31.5" hidden="1" x14ac:dyDescent="0.25">
      <c r="A54" s="31" t="s">
        <v>80</v>
      </c>
      <c r="B54" s="32" t="s">
        <v>81</v>
      </c>
      <c r="C54" s="33"/>
      <c r="D54" s="33"/>
      <c r="E54" s="34"/>
      <c r="F54" s="75"/>
      <c r="G54" s="33"/>
      <c r="H54" s="33"/>
      <c r="I54" s="33"/>
      <c r="J54" s="33"/>
    </row>
    <row r="55" spans="1:11" ht="15.75" hidden="1" x14ac:dyDescent="0.25">
      <c r="A55" s="26" t="s">
        <v>82</v>
      </c>
      <c r="B55" s="26" t="s">
        <v>83</v>
      </c>
      <c r="C55" s="27"/>
      <c r="D55" s="27"/>
      <c r="E55" s="29" t="s">
        <v>95</v>
      </c>
      <c r="F55" s="74" t="s">
        <v>92</v>
      </c>
      <c r="G55" s="27"/>
      <c r="H55" s="29" t="s">
        <v>88</v>
      </c>
      <c r="I55" s="29" t="s">
        <v>89</v>
      </c>
      <c r="J55" s="29" t="s">
        <v>90</v>
      </c>
    </row>
    <row r="56" spans="1:11" ht="15.75" hidden="1" x14ac:dyDescent="0.25">
      <c r="A56" s="26" t="s">
        <v>84</v>
      </c>
      <c r="B56" s="25" t="s">
        <v>85</v>
      </c>
      <c r="C56" s="27"/>
      <c r="D56" s="27"/>
      <c r="E56" s="29" t="s">
        <v>95</v>
      </c>
      <c r="F56" s="74" t="s">
        <v>92</v>
      </c>
      <c r="G56" s="27"/>
      <c r="H56" s="29" t="s">
        <v>88</v>
      </c>
      <c r="I56" s="29" t="s">
        <v>89</v>
      </c>
      <c r="J56" s="29" t="s">
        <v>90</v>
      </c>
    </row>
    <row r="57" spans="1:11" hidden="1" x14ac:dyDescent="0.25">
      <c r="A57" s="94"/>
      <c r="B57" s="94"/>
      <c r="C57" s="94"/>
      <c r="D57" s="94"/>
    </row>
    <row r="58" spans="1:11" hidden="1" x14ac:dyDescent="0.25">
      <c r="A58" s="94"/>
      <c r="B58" s="94"/>
      <c r="C58" s="94"/>
      <c r="D58" s="94"/>
    </row>
    <row r="59" spans="1:11" hidden="1" x14ac:dyDescent="0.25">
      <c r="A59" s="94"/>
      <c r="B59" s="94"/>
      <c r="C59" s="94"/>
      <c r="D59" s="94"/>
    </row>
    <row r="60" spans="1:11" ht="210" hidden="1" x14ac:dyDescent="0.25">
      <c r="A60" s="94"/>
      <c r="B60" s="16" t="s">
        <v>96</v>
      </c>
      <c r="C60" s="94"/>
      <c r="D60" s="94"/>
    </row>
    <row r="61" spans="1:11" hidden="1" x14ac:dyDescent="0.25">
      <c r="A61" s="94"/>
      <c r="B61" s="94"/>
      <c r="C61" s="94"/>
      <c r="D61" s="94"/>
    </row>
    <row r="62" spans="1:11" ht="45" hidden="1" x14ac:dyDescent="0.25">
      <c r="A62" s="94"/>
      <c r="B62" s="95" t="s">
        <v>97</v>
      </c>
      <c r="C62" s="94"/>
      <c r="D62" s="94"/>
    </row>
    <row r="63" spans="1:11" hidden="1" x14ac:dyDescent="0.25">
      <c r="A63" s="94"/>
      <c r="B63" s="94"/>
      <c r="C63" s="94"/>
      <c r="D63" s="94"/>
    </row>
    <row r="64" spans="1:11" ht="105" hidden="1" x14ac:dyDescent="0.25">
      <c r="A64" s="94"/>
      <c r="B64" s="16" t="s">
        <v>98</v>
      </c>
      <c r="C64" s="94"/>
      <c r="D64" s="94"/>
    </row>
    <row r="65" spans="1:6" x14ac:dyDescent="0.25">
      <c r="A65" s="94"/>
      <c r="B65" s="94"/>
      <c r="C65" s="94"/>
      <c r="D65" s="94"/>
    </row>
    <row r="66" spans="1:6" x14ac:dyDescent="0.25">
      <c r="A66" s="94"/>
      <c r="B66" s="23"/>
      <c r="C66" s="71"/>
      <c r="D66" s="94"/>
      <c r="E66" s="94"/>
      <c r="F66" s="1"/>
    </row>
    <row r="67" spans="1:6" x14ac:dyDescent="0.25">
      <c r="A67" s="94"/>
      <c r="B67" s="23"/>
      <c r="C67" s="71"/>
      <c r="D67" s="94"/>
      <c r="E67" s="94"/>
      <c r="F67" s="1"/>
    </row>
    <row r="68" spans="1:6" x14ac:dyDescent="0.25">
      <c r="A68" s="94"/>
      <c r="B68" s="23"/>
      <c r="C68" s="71"/>
      <c r="D68" s="94"/>
      <c r="E68" s="94"/>
      <c r="F68" s="1"/>
    </row>
    <row r="69" spans="1:6" x14ac:dyDescent="0.25">
      <c r="A69" s="94"/>
      <c r="B69" s="23"/>
      <c r="C69" s="71"/>
      <c r="D69" s="94"/>
      <c r="E69" s="94"/>
      <c r="F69" s="1"/>
    </row>
    <row r="70" spans="1:6" x14ac:dyDescent="0.25">
      <c r="A70" s="94"/>
      <c r="B70" s="23"/>
      <c r="C70" s="71"/>
      <c r="D70" s="94"/>
      <c r="E70" s="94"/>
      <c r="F70" s="1"/>
    </row>
    <row r="71" spans="1:6" x14ac:dyDescent="0.25">
      <c r="A71" s="94"/>
      <c r="B71" s="23"/>
      <c r="C71" s="71"/>
      <c r="D71" s="94"/>
      <c r="E71" s="94"/>
      <c r="F71" s="1"/>
    </row>
    <row r="72" spans="1:6" x14ac:dyDescent="0.25">
      <c r="A72" s="94"/>
      <c r="B72" s="23"/>
      <c r="C72" s="71"/>
      <c r="D72" s="94"/>
      <c r="E72" s="94"/>
      <c r="F72" s="1"/>
    </row>
    <row r="73" spans="1:6" x14ac:dyDescent="0.25">
      <c r="A73" s="94"/>
      <c r="B73" s="23"/>
      <c r="C73" s="71"/>
      <c r="D73" s="94"/>
      <c r="E73" s="94"/>
      <c r="F73" s="1"/>
    </row>
  </sheetData>
  <mergeCells count="3">
    <mergeCell ref="A3:E3"/>
    <mergeCell ref="B2:E2"/>
    <mergeCell ref="C1:E1"/>
  </mergeCells>
  <pageMargins left="0.11811023622047245" right="0.11811023622047245" top="0.15748031496062992" bottom="0.19685039370078741" header="0.31496062992125984" footer="0.31496062992125984"/>
  <pageSetup paperSize="9" scale="7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J100"/>
  <sheetViews>
    <sheetView tabSelected="1" topLeftCell="A64" zoomScale="80" zoomScaleNormal="80" workbookViewId="0">
      <selection activeCell="E76" sqref="E76"/>
    </sheetView>
  </sheetViews>
  <sheetFormatPr defaultColWidth="9.140625" defaultRowHeight="15.75" x14ac:dyDescent="0.25"/>
  <cols>
    <col min="1" max="1" width="15" style="121" customWidth="1"/>
    <col min="2" max="2" width="53.85546875" style="121" customWidth="1"/>
    <col min="3" max="3" width="15.5703125" style="121" customWidth="1"/>
    <col min="4" max="4" width="13.42578125" style="121" customWidth="1"/>
    <col min="5" max="5" width="15.42578125" style="121" customWidth="1"/>
    <col min="6" max="6" width="17" style="121" customWidth="1"/>
    <col min="7" max="16384" width="9.140625" style="121"/>
  </cols>
  <sheetData>
    <row r="1" spans="1:10" ht="53.45" customHeight="1" x14ac:dyDescent="0.25">
      <c r="A1" s="184" t="s">
        <v>227</v>
      </c>
      <c r="B1" s="185"/>
      <c r="C1" s="185"/>
      <c r="D1" s="185"/>
      <c r="E1" s="185"/>
      <c r="H1" s="83"/>
      <c r="I1" s="83"/>
      <c r="J1" s="83"/>
    </row>
    <row r="2" spans="1:10" x14ac:dyDescent="0.25">
      <c r="A2" s="106" t="s">
        <v>173</v>
      </c>
      <c r="B2" s="107"/>
      <c r="C2" s="108"/>
      <c r="D2" s="108"/>
    </row>
    <row r="3" spans="1:10" ht="63.75" customHeight="1" x14ac:dyDescent="0.25">
      <c r="A3" s="186" t="s">
        <v>247</v>
      </c>
      <c r="B3" s="186"/>
      <c r="C3" s="186"/>
      <c r="D3" s="186"/>
      <c r="E3" s="186"/>
    </row>
    <row r="4" spans="1:10" ht="15.75" customHeight="1" x14ac:dyDescent="0.25">
      <c r="A4" s="187" t="s">
        <v>228</v>
      </c>
      <c r="B4" s="187"/>
      <c r="C4" s="187"/>
      <c r="D4" s="187"/>
      <c r="E4" s="109"/>
    </row>
    <row r="5" spans="1:10" ht="43.5" customHeight="1" x14ac:dyDescent="0.25">
      <c r="A5" s="122"/>
      <c r="B5" s="122"/>
      <c r="C5" s="122"/>
      <c r="D5" s="122"/>
      <c r="E5" s="122"/>
    </row>
    <row r="6" spans="1:10" ht="60.75" customHeight="1" x14ac:dyDescent="0.25">
      <c r="A6" s="123" t="s">
        <v>0</v>
      </c>
      <c r="B6" s="124" t="s">
        <v>99</v>
      </c>
      <c r="C6" s="124" t="s">
        <v>7</v>
      </c>
      <c r="D6" s="124" t="s">
        <v>8</v>
      </c>
      <c r="E6" s="125" t="s">
        <v>178</v>
      </c>
    </row>
    <row r="7" spans="1:10" ht="31.5" x14ac:dyDescent="0.25">
      <c r="A7" s="126">
        <v>901503</v>
      </c>
      <c r="B7" s="127" t="s">
        <v>100</v>
      </c>
      <c r="C7" s="127" t="s">
        <v>9</v>
      </c>
      <c r="D7" s="128">
        <v>1</v>
      </c>
      <c r="E7" s="129">
        <v>3391</v>
      </c>
    </row>
    <row r="8" spans="1:10" ht="31.5" x14ac:dyDescent="0.25">
      <c r="A8" s="130">
        <v>901513</v>
      </c>
      <c r="B8" s="127" t="s">
        <v>101</v>
      </c>
      <c r="C8" s="127" t="s">
        <v>9</v>
      </c>
      <c r="D8" s="128">
        <v>1</v>
      </c>
      <c r="E8" s="129">
        <v>2680</v>
      </c>
    </row>
    <row r="9" spans="1:10" ht="31.5" x14ac:dyDescent="0.25">
      <c r="A9" s="130">
        <v>901523</v>
      </c>
      <c r="B9" s="127" t="s">
        <v>102</v>
      </c>
      <c r="C9" s="127" t="s">
        <v>9</v>
      </c>
      <c r="D9" s="128">
        <v>1</v>
      </c>
      <c r="E9" s="129">
        <v>3815</v>
      </c>
    </row>
    <row r="10" spans="1:10" ht="31.5" x14ac:dyDescent="0.25">
      <c r="A10" s="130">
        <v>901533</v>
      </c>
      <c r="B10" s="127" t="s">
        <v>103</v>
      </c>
      <c r="C10" s="127" t="s">
        <v>9</v>
      </c>
      <c r="D10" s="128">
        <v>1</v>
      </c>
      <c r="E10" s="129">
        <v>3248</v>
      </c>
    </row>
    <row r="11" spans="1:10" ht="31.5" x14ac:dyDescent="0.25">
      <c r="A11" s="130">
        <v>901543</v>
      </c>
      <c r="B11" s="127" t="s">
        <v>104</v>
      </c>
      <c r="C11" s="127" t="s">
        <v>9</v>
      </c>
      <c r="D11" s="128">
        <v>1</v>
      </c>
      <c r="E11" s="129">
        <v>3616</v>
      </c>
    </row>
    <row r="12" spans="1:10" ht="31.5" x14ac:dyDescent="0.25">
      <c r="A12" s="130">
        <v>901553</v>
      </c>
      <c r="B12" s="127" t="s">
        <v>105</v>
      </c>
      <c r="C12" s="127" t="s">
        <v>9</v>
      </c>
      <c r="D12" s="128">
        <v>1</v>
      </c>
      <c r="E12" s="129">
        <v>3267</v>
      </c>
    </row>
    <row r="13" spans="1:10" ht="36.75" customHeight="1" x14ac:dyDescent="0.25">
      <c r="A13" s="130">
        <v>901563</v>
      </c>
      <c r="B13" s="127" t="s">
        <v>106</v>
      </c>
      <c r="C13" s="127" t="s">
        <v>9</v>
      </c>
      <c r="D13" s="128">
        <v>1</v>
      </c>
      <c r="E13" s="129">
        <v>4014</v>
      </c>
    </row>
    <row r="14" spans="1:10" ht="31.5" x14ac:dyDescent="0.25">
      <c r="A14" s="130">
        <v>901573</v>
      </c>
      <c r="B14" s="127" t="s">
        <v>107</v>
      </c>
      <c r="C14" s="127" t="s">
        <v>9</v>
      </c>
      <c r="D14" s="128">
        <v>1</v>
      </c>
      <c r="E14" s="129">
        <v>3417</v>
      </c>
    </row>
    <row r="15" spans="1:10" ht="31.5" x14ac:dyDescent="0.25">
      <c r="A15" s="130">
        <v>901583</v>
      </c>
      <c r="B15" s="127" t="s">
        <v>108</v>
      </c>
      <c r="C15" s="127" t="s">
        <v>9</v>
      </c>
      <c r="D15" s="128">
        <v>1</v>
      </c>
      <c r="E15" s="129">
        <v>3412</v>
      </c>
    </row>
    <row r="16" spans="1:10" ht="31.5" x14ac:dyDescent="0.25">
      <c r="A16" s="130">
        <v>901593</v>
      </c>
      <c r="B16" s="127" t="s">
        <v>109</v>
      </c>
      <c r="C16" s="127" t="s">
        <v>9</v>
      </c>
      <c r="D16" s="128">
        <v>1</v>
      </c>
      <c r="E16" s="129">
        <v>2964</v>
      </c>
    </row>
    <row r="17" spans="1:5" ht="31.5" x14ac:dyDescent="0.25">
      <c r="A17" s="130">
        <v>901603</v>
      </c>
      <c r="B17" s="127" t="s">
        <v>110</v>
      </c>
      <c r="C17" s="127" t="s">
        <v>9</v>
      </c>
      <c r="D17" s="128">
        <v>1</v>
      </c>
      <c r="E17" s="129">
        <v>3560</v>
      </c>
    </row>
    <row r="18" spans="1:5" ht="47.25" x14ac:dyDescent="0.25">
      <c r="A18" s="130">
        <v>901613</v>
      </c>
      <c r="B18" s="127" t="s">
        <v>111</v>
      </c>
      <c r="C18" s="127" t="s">
        <v>9</v>
      </c>
      <c r="D18" s="128">
        <v>1</v>
      </c>
      <c r="E18" s="129">
        <v>3505</v>
      </c>
    </row>
    <row r="19" spans="1:5" ht="47.25" x14ac:dyDescent="0.25">
      <c r="A19" s="130">
        <v>901623</v>
      </c>
      <c r="B19" s="127" t="s">
        <v>112</v>
      </c>
      <c r="C19" s="127" t="s">
        <v>9</v>
      </c>
      <c r="D19" s="128">
        <v>1</v>
      </c>
      <c r="E19" s="129">
        <v>2934</v>
      </c>
    </row>
    <row r="20" spans="1:5" ht="26.25" customHeight="1" x14ac:dyDescent="0.25">
      <c r="A20" s="131"/>
      <c r="B20" s="131"/>
      <c r="C20" s="131"/>
      <c r="D20" s="131"/>
      <c r="E20" s="131"/>
    </row>
    <row r="21" spans="1:5" ht="31.5" x14ac:dyDescent="0.25">
      <c r="A21" s="130">
        <v>901633</v>
      </c>
      <c r="B21" s="127" t="s">
        <v>113</v>
      </c>
      <c r="C21" s="127" t="s">
        <v>9</v>
      </c>
      <c r="D21" s="128">
        <v>1</v>
      </c>
      <c r="E21" s="129">
        <v>2994</v>
      </c>
    </row>
    <row r="22" spans="1:5" ht="31.5" x14ac:dyDescent="0.25">
      <c r="A22" s="130">
        <v>901643</v>
      </c>
      <c r="B22" s="127" t="s">
        <v>114</v>
      </c>
      <c r="C22" s="127" t="s">
        <v>9</v>
      </c>
      <c r="D22" s="128">
        <v>1</v>
      </c>
      <c r="E22" s="129">
        <v>2427</v>
      </c>
    </row>
    <row r="23" spans="1:5" ht="31.5" x14ac:dyDescent="0.25">
      <c r="A23" s="130">
        <v>901653</v>
      </c>
      <c r="B23" s="127" t="s">
        <v>115</v>
      </c>
      <c r="C23" s="127" t="s">
        <v>9</v>
      </c>
      <c r="D23" s="128">
        <v>1</v>
      </c>
      <c r="E23" s="129">
        <v>3417</v>
      </c>
    </row>
    <row r="24" spans="1:5" ht="31.5" x14ac:dyDescent="0.25">
      <c r="A24" s="130">
        <v>901663</v>
      </c>
      <c r="B24" s="127" t="s">
        <v>116</v>
      </c>
      <c r="C24" s="127" t="s">
        <v>9</v>
      </c>
      <c r="D24" s="128">
        <v>1</v>
      </c>
      <c r="E24" s="129">
        <v>2851</v>
      </c>
    </row>
    <row r="25" spans="1:5" ht="31.5" x14ac:dyDescent="0.25">
      <c r="A25" s="130">
        <v>901673</v>
      </c>
      <c r="B25" s="127" t="s">
        <v>117</v>
      </c>
      <c r="C25" s="127" t="s">
        <v>9</v>
      </c>
      <c r="D25" s="128">
        <v>1</v>
      </c>
      <c r="E25" s="129">
        <v>3435</v>
      </c>
    </row>
    <row r="26" spans="1:5" ht="31.5" x14ac:dyDescent="0.25">
      <c r="A26" s="130">
        <v>901683</v>
      </c>
      <c r="B26" s="127" t="s">
        <v>118</v>
      </c>
      <c r="C26" s="127" t="s">
        <v>9</v>
      </c>
      <c r="D26" s="128">
        <v>1</v>
      </c>
      <c r="E26" s="129">
        <v>2838</v>
      </c>
    </row>
    <row r="27" spans="1:5" ht="31.5" x14ac:dyDescent="0.25">
      <c r="A27" s="130">
        <v>901693</v>
      </c>
      <c r="B27" s="127" t="s">
        <v>119</v>
      </c>
      <c r="C27" s="127" t="s">
        <v>9</v>
      </c>
      <c r="D27" s="128">
        <v>1</v>
      </c>
      <c r="E27" s="129">
        <v>3024</v>
      </c>
    </row>
    <row r="28" spans="1:5" ht="31.5" x14ac:dyDescent="0.25">
      <c r="A28" s="130">
        <v>901703</v>
      </c>
      <c r="B28" s="127" t="s">
        <v>120</v>
      </c>
      <c r="C28" s="127" t="s">
        <v>9</v>
      </c>
      <c r="D28" s="128">
        <v>1</v>
      </c>
      <c r="E28" s="129">
        <v>3440</v>
      </c>
    </row>
    <row r="29" spans="1:5" ht="31.5" x14ac:dyDescent="0.25">
      <c r="A29" s="130">
        <v>901713</v>
      </c>
      <c r="B29" s="127" t="s">
        <v>121</v>
      </c>
      <c r="C29" s="127" t="s">
        <v>9</v>
      </c>
      <c r="D29" s="128">
        <v>1</v>
      </c>
      <c r="E29" s="129">
        <v>2767</v>
      </c>
    </row>
    <row r="30" spans="1:5" ht="31.5" x14ac:dyDescent="0.25">
      <c r="A30" s="130">
        <v>901723</v>
      </c>
      <c r="B30" s="127" t="s">
        <v>122</v>
      </c>
      <c r="C30" s="127" t="s">
        <v>9</v>
      </c>
      <c r="D30" s="128">
        <v>1</v>
      </c>
      <c r="E30" s="129">
        <v>2712</v>
      </c>
    </row>
    <row r="31" spans="1:5" ht="31.5" x14ac:dyDescent="0.25">
      <c r="A31" s="130">
        <v>901733</v>
      </c>
      <c r="B31" s="127" t="s">
        <v>123</v>
      </c>
      <c r="C31" s="127" t="s">
        <v>9</v>
      </c>
      <c r="D31" s="128">
        <v>1</v>
      </c>
      <c r="E31" s="129">
        <v>3303</v>
      </c>
    </row>
    <row r="32" spans="1:5" ht="47.25" x14ac:dyDescent="0.25">
      <c r="A32" s="130">
        <v>901743</v>
      </c>
      <c r="B32" s="127" t="s">
        <v>124</v>
      </c>
      <c r="C32" s="127" t="s">
        <v>9</v>
      </c>
      <c r="D32" s="128">
        <v>1</v>
      </c>
      <c r="E32" s="129">
        <v>3273</v>
      </c>
    </row>
    <row r="33" spans="1:5" ht="47.25" x14ac:dyDescent="0.25">
      <c r="A33" s="130">
        <v>901753</v>
      </c>
      <c r="B33" s="127" t="s">
        <v>125</v>
      </c>
      <c r="C33" s="127" t="s">
        <v>9</v>
      </c>
      <c r="D33" s="128">
        <v>1</v>
      </c>
      <c r="E33" s="129">
        <v>2681</v>
      </c>
    </row>
    <row r="34" spans="1:5" x14ac:dyDescent="0.25">
      <c r="A34" s="130"/>
      <c r="B34" s="127"/>
      <c r="C34" s="127"/>
      <c r="D34" s="128"/>
      <c r="E34" s="132"/>
    </row>
    <row r="35" spans="1:5" ht="47.25" x14ac:dyDescent="0.25">
      <c r="A35" s="133" t="s">
        <v>0</v>
      </c>
      <c r="B35" s="134" t="s">
        <v>99</v>
      </c>
      <c r="C35" s="134" t="s">
        <v>7</v>
      </c>
      <c r="D35" s="134" t="s">
        <v>8</v>
      </c>
      <c r="E35" s="135" t="s">
        <v>229</v>
      </c>
    </row>
    <row r="36" spans="1:5" ht="31.5" x14ac:dyDescent="0.25">
      <c r="A36" s="136" t="s">
        <v>190</v>
      </c>
      <c r="B36" s="137" t="s">
        <v>100</v>
      </c>
      <c r="C36" s="137" t="s">
        <v>9</v>
      </c>
      <c r="D36" s="138">
        <v>1</v>
      </c>
      <c r="E36" s="139">
        <v>3927</v>
      </c>
    </row>
    <row r="37" spans="1:5" ht="31.5" x14ac:dyDescent="0.25">
      <c r="A37" s="140" t="s">
        <v>191</v>
      </c>
      <c r="B37" s="137" t="s">
        <v>101</v>
      </c>
      <c r="C37" s="137" t="s">
        <v>9</v>
      </c>
      <c r="D37" s="138">
        <v>1</v>
      </c>
      <c r="E37" s="139">
        <v>3216</v>
      </c>
    </row>
    <row r="38" spans="1:5" ht="31.5" x14ac:dyDescent="0.25">
      <c r="A38" s="140" t="s">
        <v>192</v>
      </c>
      <c r="B38" s="137" t="s">
        <v>102</v>
      </c>
      <c r="C38" s="137" t="s">
        <v>9</v>
      </c>
      <c r="D38" s="138">
        <v>1</v>
      </c>
      <c r="E38" s="139">
        <v>4351</v>
      </c>
    </row>
    <row r="39" spans="1:5" ht="31.5" x14ac:dyDescent="0.25">
      <c r="A39" s="140" t="s">
        <v>193</v>
      </c>
      <c r="B39" s="137" t="s">
        <v>103</v>
      </c>
      <c r="C39" s="137" t="s">
        <v>9</v>
      </c>
      <c r="D39" s="138">
        <v>1</v>
      </c>
      <c r="E39" s="139">
        <v>3784</v>
      </c>
    </row>
    <row r="40" spans="1:5" ht="31.5" x14ac:dyDescent="0.25">
      <c r="A40" s="140" t="s">
        <v>194</v>
      </c>
      <c r="B40" s="137" t="s">
        <v>104</v>
      </c>
      <c r="C40" s="137" t="s">
        <v>9</v>
      </c>
      <c r="D40" s="138">
        <v>1</v>
      </c>
      <c r="E40" s="139">
        <v>4152</v>
      </c>
    </row>
    <row r="41" spans="1:5" ht="31.5" x14ac:dyDescent="0.25">
      <c r="A41" s="140" t="s">
        <v>195</v>
      </c>
      <c r="B41" s="137" t="s">
        <v>105</v>
      </c>
      <c r="C41" s="137" t="s">
        <v>9</v>
      </c>
      <c r="D41" s="138">
        <v>1</v>
      </c>
      <c r="E41" s="139">
        <v>3803</v>
      </c>
    </row>
    <row r="42" spans="1:5" ht="31.5" x14ac:dyDescent="0.25">
      <c r="A42" s="140" t="s">
        <v>196</v>
      </c>
      <c r="B42" s="137" t="s">
        <v>106</v>
      </c>
      <c r="C42" s="137" t="s">
        <v>9</v>
      </c>
      <c r="D42" s="138">
        <v>1</v>
      </c>
      <c r="E42" s="139">
        <v>4550</v>
      </c>
    </row>
    <row r="43" spans="1:5" ht="31.5" x14ac:dyDescent="0.25">
      <c r="A43" s="140" t="s">
        <v>197</v>
      </c>
      <c r="B43" s="137" t="s">
        <v>107</v>
      </c>
      <c r="C43" s="137" t="s">
        <v>9</v>
      </c>
      <c r="D43" s="138">
        <v>1</v>
      </c>
      <c r="E43" s="139">
        <v>3953</v>
      </c>
    </row>
    <row r="44" spans="1:5" ht="31.5" x14ac:dyDescent="0.25">
      <c r="A44" s="140" t="s">
        <v>198</v>
      </c>
      <c r="B44" s="137" t="s">
        <v>108</v>
      </c>
      <c r="C44" s="137" t="s">
        <v>9</v>
      </c>
      <c r="D44" s="138">
        <v>1</v>
      </c>
      <c r="E44" s="139">
        <v>3948</v>
      </c>
    </row>
    <row r="45" spans="1:5" ht="31.5" x14ac:dyDescent="0.25">
      <c r="A45" s="140" t="s">
        <v>199</v>
      </c>
      <c r="B45" s="137" t="s">
        <v>109</v>
      </c>
      <c r="C45" s="137" t="s">
        <v>9</v>
      </c>
      <c r="D45" s="138">
        <v>1</v>
      </c>
      <c r="E45" s="139">
        <v>3500</v>
      </c>
    </row>
    <row r="46" spans="1:5" ht="31.5" x14ac:dyDescent="0.25">
      <c r="A46" s="140" t="s">
        <v>200</v>
      </c>
      <c r="B46" s="137" t="s">
        <v>110</v>
      </c>
      <c r="C46" s="137" t="s">
        <v>9</v>
      </c>
      <c r="D46" s="138">
        <v>1</v>
      </c>
      <c r="E46" s="139">
        <v>4096</v>
      </c>
    </row>
    <row r="47" spans="1:5" ht="47.25" x14ac:dyDescent="0.25">
      <c r="A47" s="140" t="s">
        <v>201</v>
      </c>
      <c r="B47" s="137" t="s">
        <v>111</v>
      </c>
      <c r="C47" s="137" t="s">
        <v>9</v>
      </c>
      <c r="D47" s="138">
        <v>1</v>
      </c>
      <c r="E47" s="139">
        <v>4041</v>
      </c>
    </row>
    <row r="48" spans="1:5" ht="47.25" x14ac:dyDescent="0.25">
      <c r="A48" s="140" t="s">
        <v>202</v>
      </c>
      <c r="B48" s="137" t="s">
        <v>112</v>
      </c>
      <c r="C48" s="137" t="s">
        <v>9</v>
      </c>
      <c r="D48" s="138">
        <v>1</v>
      </c>
      <c r="E48" s="139">
        <v>3470</v>
      </c>
    </row>
    <row r="49" spans="1:5" x14ac:dyDescent="0.25">
      <c r="A49" s="140"/>
      <c r="B49" s="137"/>
      <c r="C49" s="137"/>
      <c r="D49" s="138"/>
      <c r="E49" s="141"/>
    </row>
    <row r="50" spans="1:5" ht="31.5" x14ac:dyDescent="0.25">
      <c r="A50" s="140" t="s">
        <v>203</v>
      </c>
      <c r="B50" s="137" t="s">
        <v>113</v>
      </c>
      <c r="C50" s="137" t="s">
        <v>9</v>
      </c>
      <c r="D50" s="138">
        <v>1</v>
      </c>
      <c r="E50" s="139">
        <v>3530</v>
      </c>
    </row>
    <row r="51" spans="1:5" ht="31.5" x14ac:dyDescent="0.25">
      <c r="A51" s="140" t="s">
        <v>204</v>
      </c>
      <c r="B51" s="137" t="s">
        <v>114</v>
      </c>
      <c r="C51" s="137" t="s">
        <v>9</v>
      </c>
      <c r="D51" s="138">
        <v>1</v>
      </c>
      <c r="E51" s="139">
        <v>2963</v>
      </c>
    </row>
    <row r="52" spans="1:5" ht="31.5" x14ac:dyDescent="0.25">
      <c r="A52" s="140" t="s">
        <v>205</v>
      </c>
      <c r="B52" s="137" t="s">
        <v>115</v>
      </c>
      <c r="C52" s="137" t="s">
        <v>9</v>
      </c>
      <c r="D52" s="138">
        <v>1</v>
      </c>
      <c r="E52" s="139">
        <v>3953</v>
      </c>
    </row>
    <row r="53" spans="1:5" ht="31.5" x14ac:dyDescent="0.25">
      <c r="A53" s="140" t="s">
        <v>206</v>
      </c>
      <c r="B53" s="137" t="s">
        <v>116</v>
      </c>
      <c r="C53" s="137" t="s">
        <v>9</v>
      </c>
      <c r="D53" s="138">
        <v>1</v>
      </c>
      <c r="E53" s="139">
        <v>3387</v>
      </c>
    </row>
    <row r="54" spans="1:5" ht="31.5" x14ac:dyDescent="0.25">
      <c r="A54" s="140" t="s">
        <v>207</v>
      </c>
      <c r="B54" s="137" t="s">
        <v>117</v>
      </c>
      <c r="C54" s="137" t="s">
        <v>9</v>
      </c>
      <c r="D54" s="138">
        <v>1</v>
      </c>
      <c r="E54" s="139">
        <v>3971</v>
      </c>
    </row>
    <row r="55" spans="1:5" ht="31.5" x14ac:dyDescent="0.25">
      <c r="A55" s="140" t="s">
        <v>208</v>
      </c>
      <c r="B55" s="137" t="s">
        <v>118</v>
      </c>
      <c r="C55" s="137" t="s">
        <v>9</v>
      </c>
      <c r="D55" s="138">
        <v>1</v>
      </c>
      <c r="E55" s="139">
        <v>3374</v>
      </c>
    </row>
    <row r="56" spans="1:5" ht="31.5" x14ac:dyDescent="0.25">
      <c r="A56" s="140" t="s">
        <v>209</v>
      </c>
      <c r="B56" s="137" t="s">
        <v>119</v>
      </c>
      <c r="C56" s="137" t="s">
        <v>9</v>
      </c>
      <c r="D56" s="138">
        <v>1</v>
      </c>
      <c r="E56" s="139">
        <v>3560</v>
      </c>
    </row>
    <row r="57" spans="1:5" ht="31.5" x14ac:dyDescent="0.25">
      <c r="A57" s="140" t="s">
        <v>210</v>
      </c>
      <c r="B57" s="137" t="s">
        <v>120</v>
      </c>
      <c r="C57" s="137" t="s">
        <v>9</v>
      </c>
      <c r="D57" s="138">
        <v>1</v>
      </c>
      <c r="E57" s="139">
        <v>3976</v>
      </c>
    </row>
    <row r="58" spans="1:5" ht="31.5" x14ac:dyDescent="0.25">
      <c r="A58" s="140" t="s">
        <v>211</v>
      </c>
      <c r="B58" s="137" t="s">
        <v>121</v>
      </c>
      <c r="C58" s="137" t="s">
        <v>9</v>
      </c>
      <c r="D58" s="138">
        <v>1</v>
      </c>
      <c r="E58" s="139">
        <v>3303</v>
      </c>
    </row>
    <row r="59" spans="1:5" ht="31.5" x14ac:dyDescent="0.25">
      <c r="A59" s="140" t="s">
        <v>212</v>
      </c>
      <c r="B59" s="137" t="s">
        <v>122</v>
      </c>
      <c r="C59" s="137" t="s">
        <v>9</v>
      </c>
      <c r="D59" s="138">
        <v>1</v>
      </c>
      <c r="E59" s="139">
        <v>3248</v>
      </c>
    </row>
    <row r="60" spans="1:5" ht="31.5" x14ac:dyDescent="0.25">
      <c r="A60" s="140" t="s">
        <v>213</v>
      </c>
      <c r="B60" s="137" t="s">
        <v>123</v>
      </c>
      <c r="C60" s="137" t="s">
        <v>9</v>
      </c>
      <c r="D60" s="138">
        <v>1</v>
      </c>
      <c r="E60" s="139">
        <v>3839</v>
      </c>
    </row>
    <row r="61" spans="1:5" ht="47.25" x14ac:dyDescent="0.25">
      <c r="A61" s="140" t="s">
        <v>214</v>
      </c>
      <c r="B61" s="137" t="s">
        <v>124</v>
      </c>
      <c r="C61" s="137" t="s">
        <v>9</v>
      </c>
      <c r="D61" s="138">
        <v>1</v>
      </c>
      <c r="E61" s="139">
        <v>3809</v>
      </c>
    </row>
    <row r="62" spans="1:5" ht="47.25" x14ac:dyDescent="0.25">
      <c r="A62" s="140" t="s">
        <v>215</v>
      </c>
      <c r="B62" s="137" t="s">
        <v>125</v>
      </c>
      <c r="C62" s="137" t="s">
        <v>9</v>
      </c>
      <c r="D62" s="138">
        <v>1</v>
      </c>
      <c r="E62" s="139">
        <v>3217</v>
      </c>
    </row>
    <row r="63" spans="1:5" ht="57.6" customHeight="1" x14ac:dyDescent="0.25">
      <c r="A63" s="142" t="s">
        <v>220</v>
      </c>
      <c r="B63" s="188" t="s">
        <v>230</v>
      </c>
      <c r="C63" s="188"/>
      <c r="D63" s="188"/>
      <c r="E63" s="188"/>
    </row>
    <row r="64" spans="1:5" ht="31.5" x14ac:dyDescent="0.25">
      <c r="A64" s="140">
        <v>901506</v>
      </c>
      <c r="B64" s="137" t="s">
        <v>216</v>
      </c>
      <c r="C64" s="143" t="s">
        <v>9</v>
      </c>
      <c r="D64" s="144">
        <v>1</v>
      </c>
      <c r="E64" s="145">
        <v>7875</v>
      </c>
    </row>
    <row r="65" spans="1:6" ht="31.5" x14ac:dyDescent="0.25">
      <c r="A65" s="140">
        <v>901516</v>
      </c>
      <c r="B65" s="137" t="s">
        <v>217</v>
      </c>
      <c r="C65" s="143" t="s">
        <v>9</v>
      </c>
      <c r="D65" s="144">
        <v>1</v>
      </c>
      <c r="E65" s="145">
        <v>6276</v>
      </c>
    </row>
    <row r="66" spans="1:6" s="131" customFormat="1" ht="31.15" customHeight="1" x14ac:dyDescent="0.2">
      <c r="A66" s="189" t="s">
        <v>126</v>
      </c>
      <c r="B66" s="189"/>
      <c r="C66" s="189"/>
      <c r="D66" s="189"/>
      <c r="E66" s="189"/>
    </row>
    <row r="67" spans="1:6" s="131" customFormat="1" ht="18.75" customHeight="1" x14ac:dyDescent="0.2">
      <c r="A67" s="146" t="s">
        <v>127</v>
      </c>
      <c r="B67" s="147" t="s">
        <v>128</v>
      </c>
      <c r="C67" s="130" t="s">
        <v>30</v>
      </c>
      <c r="D67" s="130"/>
      <c r="E67" s="148">
        <v>80.91</v>
      </c>
    </row>
    <row r="68" spans="1:6" ht="18.75" customHeight="1" x14ac:dyDescent="0.25">
      <c r="A68" s="149" t="s">
        <v>129</v>
      </c>
      <c r="B68" s="150" t="s">
        <v>33</v>
      </c>
      <c r="C68" s="151" t="s">
        <v>30</v>
      </c>
      <c r="D68" s="152"/>
      <c r="E68" s="153">
        <v>175.77</v>
      </c>
    </row>
    <row r="69" spans="1:6" ht="33" customHeight="1" x14ac:dyDescent="0.25">
      <c r="A69" s="149" t="s">
        <v>130</v>
      </c>
      <c r="B69" s="150" t="s">
        <v>131</v>
      </c>
      <c r="C69" s="151" t="s">
        <v>30</v>
      </c>
      <c r="D69" s="152"/>
      <c r="E69" s="153">
        <v>469.1</v>
      </c>
    </row>
    <row r="70" spans="1:6" ht="33.75" customHeight="1" x14ac:dyDescent="0.25">
      <c r="A70" s="149" t="s">
        <v>132</v>
      </c>
      <c r="B70" s="150" t="s">
        <v>29</v>
      </c>
      <c r="C70" s="151" t="s">
        <v>30</v>
      </c>
      <c r="D70" s="152"/>
      <c r="E70" s="153">
        <v>40.14</v>
      </c>
    </row>
    <row r="71" spans="1:6" ht="33" customHeight="1" x14ac:dyDescent="0.25">
      <c r="A71" s="149" t="s">
        <v>133</v>
      </c>
      <c r="B71" s="150" t="s">
        <v>32</v>
      </c>
      <c r="C71" s="151" t="s">
        <v>30</v>
      </c>
      <c r="D71" s="152"/>
      <c r="E71" s="153">
        <v>32.31</v>
      </c>
    </row>
    <row r="72" spans="1:6" ht="18.75" customHeight="1" x14ac:dyDescent="0.25">
      <c r="A72" s="149" t="s">
        <v>134</v>
      </c>
      <c r="B72" s="150" t="s">
        <v>135</v>
      </c>
      <c r="C72" s="151" t="s">
        <v>30</v>
      </c>
      <c r="D72" s="152"/>
      <c r="E72" s="154">
        <v>753.8</v>
      </c>
    </row>
    <row r="73" spans="1:6" x14ac:dyDescent="0.25">
      <c r="A73" s="149" t="s">
        <v>136</v>
      </c>
      <c r="B73" s="149" t="s">
        <v>137</v>
      </c>
      <c r="C73" s="151" t="s">
        <v>30</v>
      </c>
      <c r="D73" s="152"/>
      <c r="E73" s="153">
        <v>826.1</v>
      </c>
    </row>
    <row r="74" spans="1:6" ht="35.450000000000003" customHeight="1" x14ac:dyDescent="0.25">
      <c r="A74" s="179" t="s">
        <v>246</v>
      </c>
      <c r="B74" s="180"/>
      <c r="C74" s="180"/>
      <c r="D74" s="180"/>
      <c r="E74" s="180"/>
      <c r="F74" s="180"/>
    </row>
    <row r="75" spans="1:6" ht="42.75" customHeight="1" x14ac:dyDescent="0.25">
      <c r="A75" s="155" t="s">
        <v>0</v>
      </c>
      <c r="B75" s="155" t="s">
        <v>177</v>
      </c>
      <c r="C75" s="155" t="s">
        <v>7</v>
      </c>
      <c r="D75" s="155" t="s">
        <v>231</v>
      </c>
      <c r="E75" s="155" t="s">
        <v>253</v>
      </c>
      <c r="F75" s="156" t="s">
        <v>178</v>
      </c>
    </row>
    <row r="76" spans="1:6" ht="47.25" x14ac:dyDescent="0.25">
      <c r="A76" s="157" t="s">
        <v>138</v>
      </c>
      <c r="B76" s="158" t="s">
        <v>139</v>
      </c>
      <c r="C76" s="159" t="s">
        <v>68</v>
      </c>
      <c r="D76" s="159"/>
      <c r="E76" s="159">
        <v>1</v>
      </c>
      <c r="F76" s="160">
        <f>879</f>
        <v>879</v>
      </c>
    </row>
    <row r="77" spans="1:6" ht="78.75" x14ac:dyDescent="0.25">
      <c r="A77" s="157" t="s">
        <v>232</v>
      </c>
      <c r="B77" s="158" t="s">
        <v>233</v>
      </c>
      <c r="C77" s="159" t="s">
        <v>9</v>
      </c>
      <c r="D77" s="159">
        <v>1</v>
      </c>
      <c r="E77" s="159">
        <v>2</v>
      </c>
      <c r="F77" s="160">
        <f>648+660</f>
        <v>1308</v>
      </c>
    </row>
    <row r="78" spans="1:6" ht="69.75" customHeight="1" x14ac:dyDescent="0.25">
      <c r="A78" s="157" t="s">
        <v>234</v>
      </c>
      <c r="B78" s="158" t="s">
        <v>233</v>
      </c>
      <c r="C78" s="159" t="s">
        <v>9</v>
      </c>
      <c r="D78" s="159">
        <v>1</v>
      </c>
      <c r="E78" s="159">
        <v>3</v>
      </c>
      <c r="F78" s="160">
        <f>648+660*2</f>
        <v>1968</v>
      </c>
    </row>
    <row r="79" spans="1:6" ht="83.25" customHeight="1" x14ac:dyDescent="0.25">
      <c r="A79" s="157" t="s">
        <v>235</v>
      </c>
      <c r="B79" s="158" t="s">
        <v>233</v>
      </c>
      <c r="C79" s="159" t="s">
        <v>9</v>
      </c>
      <c r="D79" s="159">
        <v>1</v>
      </c>
      <c r="E79" s="159">
        <v>4</v>
      </c>
      <c r="F79" s="160">
        <f>648+660*3</f>
        <v>2628</v>
      </c>
    </row>
    <row r="80" spans="1:6" ht="52.5" customHeight="1" x14ac:dyDescent="0.25">
      <c r="A80" s="157" t="s">
        <v>236</v>
      </c>
      <c r="B80" s="158" t="s">
        <v>233</v>
      </c>
      <c r="C80" s="159" t="s">
        <v>9</v>
      </c>
      <c r="D80" s="159">
        <v>1</v>
      </c>
      <c r="E80" s="159">
        <v>5</v>
      </c>
      <c r="F80" s="160">
        <f>648+660*4</f>
        <v>3288</v>
      </c>
    </row>
    <row r="81" spans="1:6" ht="78.75" x14ac:dyDescent="0.25">
      <c r="A81" s="157" t="s">
        <v>237</v>
      </c>
      <c r="B81" s="158" t="s">
        <v>233</v>
      </c>
      <c r="C81" s="159" t="s">
        <v>9</v>
      </c>
      <c r="D81" s="159">
        <v>1</v>
      </c>
      <c r="E81" s="159">
        <v>6</v>
      </c>
      <c r="F81" s="160">
        <f>648+660*5</f>
        <v>3948</v>
      </c>
    </row>
    <row r="82" spans="1:6" ht="78.75" x14ac:dyDescent="0.25">
      <c r="A82" s="157" t="s">
        <v>238</v>
      </c>
      <c r="B82" s="158" t="s">
        <v>233</v>
      </c>
      <c r="C82" s="159" t="s">
        <v>9</v>
      </c>
      <c r="D82" s="159">
        <v>1</v>
      </c>
      <c r="E82" s="159">
        <v>7</v>
      </c>
      <c r="F82" s="160">
        <f>648+660*6</f>
        <v>4608</v>
      </c>
    </row>
    <row r="83" spans="1:6" ht="78.75" x14ac:dyDescent="0.25">
      <c r="A83" s="157" t="s">
        <v>239</v>
      </c>
      <c r="B83" s="158" t="s">
        <v>233</v>
      </c>
      <c r="C83" s="159" t="s">
        <v>9</v>
      </c>
      <c r="D83" s="159">
        <v>1</v>
      </c>
      <c r="E83" s="159">
        <v>8</v>
      </c>
      <c r="F83" s="160">
        <f>648+660*7</f>
        <v>5268</v>
      </c>
    </row>
    <row r="84" spans="1:6" x14ac:dyDescent="0.25">
      <c r="A84" s="161"/>
      <c r="B84" s="161"/>
      <c r="C84" s="161"/>
      <c r="D84" s="161"/>
      <c r="E84" s="162"/>
      <c r="F84" s="163"/>
    </row>
    <row r="85" spans="1:6" ht="51" customHeight="1" x14ac:dyDescent="0.25">
      <c r="A85" s="164" t="s">
        <v>220</v>
      </c>
      <c r="B85" s="181" t="s">
        <v>230</v>
      </c>
      <c r="C85" s="181"/>
      <c r="D85" s="181"/>
      <c r="E85" s="181"/>
      <c r="F85" s="181"/>
    </row>
    <row r="86" spans="1:6" ht="45.75" customHeight="1" x14ac:dyDescent="0.25">
      <c r="A86" s="164" t="s">
        <v>240</v>
      </c>
      <c r="B86" s="182" t="s">
        <v>241</v>
      </c>
      <c r="C86" s="182"/>
      <c r="D86" s="182"/>
      <c r="E86" s="182"/>
      <c r="F86" s="182"/>
    </row>
    <row r="88" spans="1:6" ht="41.45" customHeight="1" x14ac:dyDescent="0.25">
      <c r="A88" s="183" t="s">
        <v>140</v>
      </c>
      <c r="B88" s="183"/>
      <c r="C88" s="183"/>
      <c r="D88" s="113"/>
      <c r="E88" s="114"/>
    </row>
    <row r="89" spans="1:6" x14ac:dyDescent="0.25">
      <c r="A89" s="110" t="s">
        <v>0</v>
      </c>
      <c r="B89" s="115" t="s">
        <v>4</v>
      </c>
      <c r="C89" s="110" t="s">
        <v>178</v>
      </c>
      <c r="D89" s="116"/>
      <c r="E89" s="116"/>
    </row>
    <row r="90" spans="1:6" x14ac:dyDescent="0.25">
      <c r="A90" s="111" t="s">
        <v>141</v>
      </c>
      <c r="B90" s="112" t="s">
        <v>142</v>
      </c>
      <c r="C90" s="117">
        <v>718.5</v>
      </c>
      <c r="D90" s="113"/>
      <c r="E90" s="114"/>
    </row>
    <row r="91" spans="1:6" x14ac:dyDescent="0.25">
      <c r="A91" s="111" t="s">
        <v>143</v>
      </c>
      <c r="B91" s="111" t="s">
        <v>144</v>
      </c>
      <c r="C91" s="117">
        <v>364.6</v>
      </c>
      <c r="D91" s="113"/>
      <c r="E91" s="114"/>
    </row>
    <row r="92" spans="1:6" x14ac:dyDescent="0.25">
      <c r="A92" s="112" t="s">
        <v>145</v>
      </c>
      <c r="B92" s="112" t="s">
        <v>5</v>
      </c>
      <c r="C92" s="117">
        <v>3208.91</v>
      </c>
      <c r="D92" s="113"/>
      <c r="E92" s="114"/>
    </row>
    <row r="93" spans="1:6" x14ac:dyDescent="0.25">
      <c r="A93" s="112" t="s">
        <v>146</v>
      </c>
      <c r="B93" s="112" t="s">
        <v>6</v>
      </c>
      <c r="C93" s="117">
        <v>3441.55</v>
      </c>
      <c r="D93" s="113"/>
      <c r="E93" s="114"/>
    </row>
    <row r="94" spans="1:6" x14ac:dyDescent="0.25">
      <c r="A94" s="166" t="s">
        <v>242</v>
      </c>
      <c r="B94" s="166" t="s">
        <v>243</v>
      </c>
      <c r="C94" s="166">
        <v>6934.41</v>
      </c>
      <c r="D94" s="113"/>
      <c r="E94" s="114"/>
    </row>
    <row r="95" spans="1:6" ht="31.5" x14ac:dyDescent="0.25">
      <c r="A95" s="166" t="s">
        <v>244</v>
      </c>
      <c r="B95" s="166" t="s">
        <v>245</v>
      </c>
      <c r="C95" s="166">
        <v>7167.05</v>
      </c>
      <c r="D95" s="113"/>
      <c r="E95" s="114"/>
    </row>
    <row r="96" spans="1:6" x14ac:dyDescent="0.25">
      <c r="A96" s="111" t="s">
        <v>147</v>
      </c>
      <c r="B96" s="111" t="s">
        <v>137</v>
      </c>
      <c r="C96" s="117">
        <v>826.1</v>
      </c>
      <c r="D96" s="113"/>
      <c r="E96" s="114"/>
    </row>
    <row r="97" spans="1:5" ht="31.5" x14ac:dyDescent="0.25">
      <c r="A97" s="111" t="s">
        <v>148</v>
      </c>
      <c r="B97" s="112" t="s">
        <v>149</v>
      </c>
      <c r="C97" s="117">
        <v>364.3</v>
      </c>
      <c r="D97" s="113"/>
      <c r="E97" s="114"/>
    </row>
    <row r="98" spans="1:5" x14ac:dyDescent="0.25">
      <c r="A98" s="165"/>
      <c r="B98" s="165"/>
      <c r="C98" s="165"/>
      <c r="D98" s="165"/>
      <c r="E98" s="165"/>
    </row>
    <row r="99" spans="1:5" x14ac:dyDescent="0.25">
      <c r="A99" s="172" t="s">
        <v>251</v>
      </c>
    </row>
    <row r="100" spans="1:5" x14ac:dyDescent="0.25">
      <c r="A100" s="163" t="s">
        <v>252</v>
      </c>
    </row>
  </sheetData>
  <mergeCells count="9">
    <mergeCell ref="A74:F74"/>
    <mergeCell ref="B85:F85"/>
    <mergeCell ref="B86:F86"/>
    <mergeCell ref="A88:C88"/>
    <mergeCell ref="A1:E1"/>
    <mergeCell ref="A3:E3"/>
    <mergeCell ref="A4:D4"/>
    <mergeCell ref="B63:E63"/>
    <mergeCell ref="A66:E66"/>
  </mergeCells>
  <pageMargins left="0.43307086614173229" right="0.23622047244094491" top="0.31496062992125984" bottom="0.39" header="0.15748031496062992" footer="0.16"/>
  <pageSetup paperSize="9" scale="69" fitToHeight="3" orientation="portrait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selection activeCell="A4" sqref="A4"/>
    </sheetView>
  </sheetViews>
  <sheetFormatPr defaultColWidth="9.140625" defaultRowHeight="15.75" x14ac:dyDescent="0.25"/>
  <cols>
    <col min="1" max="1" width="9.140625" style="40"/>
    <col min="2" max="2" width="34.140625" style="40" customWidth="1"/>
    <col min="3" max="3" width="15.42578125" style="40" customWidth="1"/>
    <col min="4" max="4" width="16" style="40" customWidth="1"/>
    <col min="5" max="5" width="17.7109375" style="40" customWidth="1"/>
    <col min="6" max="6" width="14.42578125" style="77" customWidth="1"/>
    <col min="7" max="16384" width="9.140625" style="40"/>
  </cols>
  <sheetData>
    <row r="1" spans="1:8" ht="54.75" customHeight="1" x14ac:dyDescent="0.25">
      <c r="A1" s="85"/>
      <c r="B1" s="85"/>
      <c r="D1" s="193" t="s">
        <v>223</v>
      </c>
      <c r="E1" s="193"/>
      <c r="F1" s="80"/>
    </row>
    <row r="2" spans="1:8" ht="26.25" customHeight="1" x14ac:dyDescent="0.25">
      <c r="A2" s="86" t="s">
        <v>174</v>
      </c>
      <c r="B2" s="85"/>
      <c r="C2" s="85"/>
      <c r="D2" s="81"/>
      <c r="E2" s="81"/>
    </row>
    <row r="3" spans="1:8" ht="41.25" customHeight="1" x14ac:dyDescent="0.25">
      <c r="A3" s="192" t="s">
        <v>225</v>
      </c>
      <c r="B3" s="192"/>
      <c r="C3" s="192"/>
      <c r="D3" s="192"/>
      <c r="E3" s="192"/>
      <c r="F3" s="91"/>
    </row>
    <row r="4" spans="1:8" ht="31.5" x14ac:dyDescent="0.25">
      <c r="A4" s="41" t="s">
        <v>0</v>
      </c>
      <c r="B4" s="42" t="s">
        <v>1</v>
      </c>
      <c r="C4" s="2" t="s">
        <v>7</v>
      </c>
      <c r="D4" s="41" t="s">
        <v>8</v>
      </c>
      <c r="E4" s="78" t="s">
        <v>2</v>
      </c>
      <c r="F4" s="100"/>
      <c r="G4" s="17"/>
    </row>
    <row r="5" spans="1:8" ht="69" customHeight="1" x14ac:dyDescent="0.25">
      <c r="A5" s="43">
        <v>902053</v>
      </c>
      <c r="B5" s="44" t="s">
        <v>150</v>
      </c>
      <c r="C5" s="5" t="s">
        <v>9</v>
      </c>
      <c r="D5" s="6">
        <v>1</v>
      </c>
      <c r="E5" s="101">
        <v>8902</v>
      </c>
      <c r="F5" s="64"/>
      <c r="G5" s="17"/>
    </row>
    <row r="6" spans="1:8" x14ac:dyDescent="0.25">
      <c r="A6" s="17"/>
      <c r="B6" s="17"/>
      <c r="C6" s="17"/>
      <c r="D6" s="17"/>
      <c r="E6" s="45"/>
      <c r="F6" s="102"/>
      <c r="G6" s="17"/>
    </row>
    <row r="7" spans="1:8" ht="37.5" customHeight="1" x14ac:dyDescent="0.25">
      <c r="A7" s="190" t="s">
        <v>151</v>
      </c>
      <c r="B7" s="190"/>
      <c r="C7" s="191"/>
      <c r="D7" s="45"/>
      <c r="E7" s="45"/>
      <c r="F7" s="102"/>
      <c r="G7" s="17"/>
    </row>
    <row r="8" spans="1:8" ht="30" customHeight="1" x14ac:dyDescent="0.25">
      <c r="A8" s="46"/>
      <c r="B8" s="46"/>
      <c r="C8" s="47"/>
      <c r="D8" s="52"/>
      <c r="E8" s="45"/>
      <c r="F8" s="102"/>
      <c r="G8" s="48"/>
    </row>
    <row r="9" spans="1:8" ht="31.5" x14ac:dyDescent="0.25">
      <c r="A9" s="49" t="s">
        <v>3</v>
      </c>
      <c r="B9" s="49" t="s">
        <v>152</v>
      </c>
      <c r="C9" s="41" t="s">
        <v>176</v>
      </c>
      <c r="D9" s="54"/>
      <c r="E9" s="45"/>
      <c r="F9" s="64"/>
      <c r="G9" s="48"/>
    </row>
    <row r="10" spans="1:8" ht="31.5" customHeight="1" x14ac:dyDescent="0.25">
      <c r="A10" s="50" t="s">
        <v>153</v>
      </c>
      <c r="B10" s="50" t="s">
        <v>154</v>
      </c>
      <c r="C10" s="51">
        <v>727.5</v>
      </c>
      <c r="D10" s="45"/>
      <c r="E10" s="52"/>
      <c r="F10" s="64"/>
      <c r="G10" s="17"/>
    </row>
    <row r="11" spans="1:8" x14ac:dyDescent="0.25">
      <c r="A11" s="53" t="s">
        <v>155</v>
      </c>
      <c r="B11" s="50" t="s">
        <v>156</v>
      </c>
      <c r="C11" s="51">
        <v>661</v>
      </c>
      <c r="D11" s="45"/>
      <c r="E11" s="54"/>
      <c r="F11" s="64"/>
      <c r="G11" s="17"/>
    </row>
    <row r="12" spans="1:8" x14ac:dyDescent="0.25">
      <c r="A12" s="50"/>
      <c r="B12" s="55" t="s">
        <v>157</v>
      </c>
      <c r="C12" s="56"/>
      <c r="D12" s="45"/>
      <c r="E12" s="45"/>
      <c r="F12" s="64"/>
      <c r="G12" s="17"/>
    </row>
    <row r="13" spans="1:8" ht="31.5" customHeight="1" x14ac:dyDescent="0.25">
      <c r="A13" s="57" t="s">
        <v>158</v>
      </c>
      <c r="B13" s="58" t="s">
        <v>85</v>
      </c>
      <c r="C13" s="51">
        <v>66.33</v>
      </c>
      <c r="D13" s="45"/>
      <c r="E13" s="45"/>
      <c r="F13" s="64"/>
      <c r="G13" s="103"/>
      <c r="H13" s="59"/>
    </row>
    <row r="14" spans="1:8" ht="49.5" customHeight="1" x14ac:dyDescent="0.25">
      <c r="A14" s="57" t="s">
        <v>159</v>
      </c>
      <c r="B14" s="58" t="s">
        <v>81</v>
      </c>
      <c r="C14" s="51">
        <v>132.47999999999999</v>
      </c>
      <c r="D14" s="52"/>
      <c r="E14" s="45"/>
      <c r="F14" s="64"/>
      <c r="G14" s="103"/>
      <c r="H14" s="60"/>
    </row>
    <row r="15" spans="1:8" x14ac:dyDescent="0.25">
      <c r="A15" s="17"/>
      <c r="B15" s="17"/>
      <c r="C15" s="17"/>
      <c r="D15" s="17"/>
      <c r="E15" s="17"/>
      <c r="F15" s="64"/>
      <c r="G15" s="17"/>
    </row>
    <row r="16" spans="1:8" x14ac:dyDescent="0.25">
      <c r="A16" s="17"/>
      <c r="B16" s="17"/>
      <c r="C16" s="17"/>
      <c r="D16" s="17"/>
      <c r="E16" s="17"/>
      <c r="F16" s="64"/>
      <c r="G16" s="17"/>
    </row>
    <row r="17" spans="1:7" x14ac:dyDescent="0.25">
      <c r="A17" s="17"/>
      <c r="B17" s="17"/>
      <c r="C17" s="17"/>
      <c r="D17" s="17"/>
      <c r="E17" s="17"/>
      <c r="F17" s="64"/>
      <c r="G17" s="17"/>
    </row>
    <row r="18" spans="1:7" x14ac:dyDescent="0.25">
      <c r="A18" s="17"/>
      <c r="B18" s="17"/>
      <c r="C18" s="17"/>
      <c r="D18" s="17"/>
      <c r="E18" s="17"/>
      <c r="F18" s="64"/>
      <c r="G18" s="17"/>
    </row>
    <row r="19" spans="1:7" x14ac:dyDescent="0.25">
      <c r="A19" s="17"/>
      <c r="B19" s="17"/>
      <c r="C19" s="17"/>
      <c r="D19" s="17"/>
      <c r="E19" s="17"/>
      <c r="F19" s="64"/>
      <c r="G19" s="17"/>
    </row>
    <row r="20" spans="1:7" x14ac:dyDescent="0.25">
      <c r="A20" s="17"/>
      <c r="B20" s="17"/>
      <c r="C20" s="17"/>
      <c r="D20" s="17"/>
      <c r="E20" s="17"/>
      <c r="F20" s="64"/>
      <c r="G20" s="17"/>
    </row>
    <row r="21" spans="1:7" x14ac:dyDescent="0.25">
      <c r="A21" s="17"/>
      <c r="B21" s="17"/>
      <c r="C21" s="17"/>
      <c r="D21" s="17"/>
      <c r="E21" s="17"/>
      <c r="F21" s="64"/>
      <c r="G21" s="17"/>
    </row>
    <row r="22" spans="1:7" x14ac:dyDescent="0.25">
      <c r="A22" s="17"/>
      <c r="B22" s="17"/>
      <c r="C22" s="17"/>
      <c r="D22" s="17"/>
      <c r="E22" s="17"/>
      <c r="F22" s="64"/>
      <c r="G22" s="17"/>
    </row>
    <row r="23" spans="1:7" x14ac:dyDescent="0.25">
      <c r="A23" s="17"/>
      <c r="B23" s="17"/>
      <c r="C23" s="17"/>
      <c r="D23" s="17"/>
      <c r="E23" s="17"/>
      <c r="F23" s="64"/>
      <c r="G23" s="17"/>
    </row>
    <row r="24" spans="1:7" x14ac:dyDescent="0.25">
      <c r="A24" s="17"/>
      <c r="B24" s="17"/>
      <c r="C24" s="17"/>
      <c r="D24" s="17"/>
      <c r="E24" s="17"/>
      <c r="F24" s="64"/>
      <c r="G24" s="17"/>
    </row>
    <row r="25" spans="1:7" x14ac:dyDescent="0.25">
      <c r="A25" s="17"/>
      <c r="B25" s="17"/>
      <c r="C25" s="17"/>
      <c r="D25" s="17"/>
      <c r="E25" s="17"/>
      <c r="F25" s="64"/>
      <c r="G25" s="17"/>
    </row>
    <row r="26" spans="1:7" x14ac:dyDescent="0.25">
      <c r="A26" s="17"/>
      <c r="B26" s="17"/>
      <c r="C26" s="17"/>
      <c r="D26" s="17"/>
      <c r="E26" s="17"/>
      <c r="F26" s="64"/>
      <c r="G26" s="17"/>
    </row>
    <row r="27" spans="1:7" x14ac:dyDescent="0.25">
      <c r="A27" s="17"/>
      <c r="B27" s="17"/>
      <c r="C27" s="17"/>
      <c r="D27" s="17"/>
      <c r="E27" s="17"/>
      <c r="F27" s="64"/>
      <c r="G27" s="17"/>
    </row>
    <row r="28" spans="1:7" x14ac:dyDescent="0.25">
      <c r="A28" s="17"/>
      <c r="B28" s="17"/>
      <c r="C28" s="17"/>
      <c r="D28" s="17"/>
      <c r="E28" s="17"/>
      <c r="F28" s="64"/>
      <c r="G28" s="17"/>
    </row>
    <row r="29" spans="1:7" x14ac:dyDescent="0.25">
      <c r="A29" s="17"/>
      <c r="B29" s="17"/>
      <c r="C29" s="17"/>
      <c r="D29" s="17"/>
      <c r="E29" s="17"/>
      <c r="F29" s="64"/>
      <c r="G29" s="17"/>
    </row>
    <row r="30" spans="1:7" x14ac:dyDescent="0.25">
      <c r="A30" s="17"/>
      <c r="B30" s="17"/>
      <c r="C30" s="17"/>
      <c r="D30" s="17"/>
      <c r="E30" s="17"/>
      <c r="F30" s="64"/>
      <c r="G30" s="17"/>
    </row>
    <row r="31" spans="1:7" x14ac:dyDescent="0.25">
      <c r="A31" s="17"/>
      <c r="B31" s="17"/>
      <c r="C31" s="17"/>
      <c r="D31" s="17"/>
      <c r="E31" s="17"/>
      <c r="F31" s="64"/>
      <c r="G31" s="17"/>
    </row>
    <row r="32" spans="1:7" x14ac:dyDescent="0.25">
      <c r="A32" s="17"/>
      <c r="B32" s="17"/>
      <c r="C32" s="17"/>
      <c r="D32" s="17"/>
      <c r="E32" s="17"/>
      <c r="F32" s="64"/>
      <c r="G32" s="17"/>
    </row>
    <row r="33" spans="1:7" x14ac:dyDescent="0.25">
      <c r="A33" s="17"/>
      <c r="B33" s="17"/>
      <c r="C33" s="17"/>
      <c r="D33" s="17"/>
      <c r="E33" s="17"/>
      <c r="F33" s="64"/>
      <c r="G33" s="17"/>
    </row>
    <row r="34" spans="1:7" x14ac:dyDescent="0.25">
      <c r="A34" s="17"/>
      <c r="B34" s="17"/>
      <c r="C34" s="17"/>
      <c r="D34" s="17"/>
      <c r="E34" s="17"/>
      <c r="F34" s="64"/>
      <c r="G34" s="17"/>
    </row>
    <row r="35" spans="1:7" x14ac:dyDescent="0.25">
      <c r="A35" s="17"/>
      <c r="B35" s="17"/>
      <c r="C35" s="17"/>
      <c r="D35" s="17"/>
      <c r="E35" s="17"/>
      <c r="F35" s="64"/>
      <c r="G35" s="17"/>
    </row>
    <row r="36" spans="1:7" x14ac:dyDescent="0.25">
      <c r="A36" s="17"/>
      <c r="B36" s="17"/>
      <c r="C36" s="17"/>
      <c r="D36" s="17"/>
      <c r="E36" s="17"/>
      <c r="F36" s="64"/>
      <c r="G36" s="17"/>
    </row>
    <row r="37" spans="1:7" x14ac:dyDescent="0.25">
      <c r="A37" s="17"/>
      <c r="B37" s="17"/>
      <c r="C37" s="17"/>
      <c r="D37" s="17"/>
      <c r="E37" s="17"/>
      <c r="F37" s="64"/>
      <c r="G37" s="17"/>
    </row>
    <row r="38" spans="1:7" x14ac:dyDescent="0.25">
      <c r="A38" s="17"/>
      <c r="B38" s="17"/>
      <c r="C38" s="17"/>
      <c r="D38" s="17"/>
      <c r="E38" s="17"/>
      <c r="F38" s="64"/>
      <c r="G38" s="17"/>
    </row>
    <row r="39" spans="1:7" x14ac:dyDescent="0.25">
      <c r="A39" s="17"/>
      <c r="B39" s="17"/>
      <c r="C39" s="17"/>
      <c r="D39" s="17"/>
      <c r="E39" s="17"/>
      <c r="F39" s="64"/>
      <c r="G39" s="17"/>
    </row>
    <row r="40" spans="1:7" x14ac:dyDescent="0.25">
      <c r="A40" s="17"/>
      <c r="B40" s="17"/>
      <c r="C40" s="17"/>
      <c r="D40" s="17"/>
      <c r="E40" s="17"/>
      <c r="F40" s="64"/>
      <c r="G40" s="17"/>
    </row>
    <row r="41" spans="1:7" x14ac:dyDescent="0.25">
      <c r="A41" s="17"/>
      <c r="B41" s="17"/>
      <c r="C41" s="17"/>
      <c r="D41" s="17"/>
      <c r="E41" s="17"/>
      <c r="F41" s="64"/>
      <c r="G41" s="17"/>
    </row>
    <row r="42" spans="1:7" x14ac:dyDescent="0.25">
      <c r="A42" s="17"/>
      <c r="B42" s="17"/>
      <c r="C42" s="17"/>
      <c r="D42" s="17"/>
      <c r="E42" s="17"/>
      <c r="F42" s="64"/>
      <c r="G42" s="17"/>
    </row>
    <row r="43" spans="1:7" x14ac:dyDescent="0.25">
      <c r="A43" s="17"/>
      <c r="B43" s="17"/>
      <c r="C43" s="17"/>
      <c r="D43" s="17"/>
      <c r="E43" s="17"/>
      <c r="F43" s="64"/>
      <c r="G43" s="17"/>
    </row>
    <row r="44" spans="1:7" x14ac:dyDescent="0.25">
      <c r="A44" s="17"/>
      <c r="B44" s="17"/>
      <c r="C44" s="17"/>
      <c r="D44" s="17"/>
      <c r="E44" s="17"/>
      <c r="F44" s="64"/>
      <c r="G44" s="17"/>
    </row>
    <row r="45" spans="1:7" x14ac:dyDescent="0.25">
      <c r="A45" s="17"/>
      <c r="B45" s="17"/>
      <c r="C45" s="17"/>
      <c r="D45" s="17"/>
      <c r="E45" s="17"/>
      <c r="F45" s="64"/>
      <c r="G45" s="17"/>
    </row>
    <row r="46" spans="1:7" x14ac:dyDescent="0.25">
      <c r="A46" s="17"/>
      <c r="B46" s="17"/>
      <c r="C46" s="17"/>
      <c r="D46" s="17"/>
      <c r="E46" s="17"/>
      <c r="F46" s="64"/>
      <c r="G46" s="17"/>
    </row>
    <row r="47" spans="1:7" x14ac:dyDescent="0.25">
      <c r="A47" s="17"/>
      <c r="B47" s="17"/>
      <c r="C47" s="17"/>
      <c r="D47" s="17"/>
      <c r="E47" s="17"/>
      <c r="F47" s="64"/>
      <c r="G47" s="17"/>
    </row>
    <row r="48" spans="1:7" x14ac:dyDescent="0.25">
      <c r="A48" s="17"/>
      <c r="B48" s="17"/>
      <c r="C48" s="17"/>
      <c r="D48" s="17"/>
      <c r="E48" s="17"/>
      <c r="F48" s="64"/>
      <c r="G48" s="17"/>
    </row>
    <row r="49" spans="1:7" x14ac:dyDescent="0.25">
      <c r="A49" s="17"/>
      <c r="B49" s="17"/>
      <c r="C49" s="17"/>
      <c r="D49" s="17"/>
      <c r="E49" s="17"/>
      <c r="F49" s="64"/>
      <c r="G49" s="17"/>
    </row>
    <row r="50" spans="1:7" x14ac:dyDescent="0.25">
      <c r="A50" s="17"/>
      <c r="B50" s="17"/>
      <c r="C50" s="17"/>
      <c r="D50" s="17"/>
      <c r="E50" s="17"/>
      <c r="F50" s="64"/>
      <c r="G50" s="17"/>
    </row>
    <row r="51" spans="1:7" x14ac:dyDescent="0.25">
      <c r="A51" s="17"/>
      <c r="B51" s="17"/>
      <c r="C51" s="17"/>
      <c r="D51" s="17"/>
      <c r="E51" s="17"/>
      <c r="F51" s="64"/>
      <c r="G51" s="17"/>
    </row>
    <row r="52" spans="1:7" x14ac:dyDescent="0.25">
      <c r="A52" s="17"/>
      <c r="B52" s="17"/>
      <c r="C52" s="17"/>
      <c r="D52" s="17"/>
      <c r="E52" s="17"/>
      <c r="F52" s="64"/>
      <c r="G52" s="17"/>
    </row>
    <row r="53" spans="1:7" x14ac:dyDescent="0.25">
      <c r="A53" s="17"/>
      <c r="B53" s="17"/>
      <c r="C53" s="17"/>
      <c r="D53" s="17"/>
      <c r="E53" s="17"/>
      <c r="F53" s="64"/>
      <c r="G53" s="17"/>
    </row>
    <row r="54" spans="1:7" x14ac:dyDescent="0.25">
      <c r="A54" s="17"/>
      <c r="B54" s="17"/>
      <c r="C54" s="17"/>
      <c r="D54" s="17"/>
      <c r="E54" s="17"/>
      <c r="F54" s="64"/>
      <c r="G54" s="17"/>
    </row>
    <row r="55" spans="1:7" x14ac:dyDescent="0.25">
      <c r="A55" s="17"/>
      <c r="B55" s="17"/>
      <c r="C55" s="17"/>
      <c r="D55" s="17"/>
      <c r="E55" s="17"/>
      <c r="F55" s="64"/>
      <c r="G55" s="17"/>
    </row>
    <row r="56" spans="1:7" x14ac:dyDescent="0.25">
      <c r="A56" s="17"/>
      <c r="B56" s="17"/>
      <c r="C56" s="17"/>
      <c r="D56" s="17"/>
      <c r="E56" s="17"/>
      <c r="F56" s="64"/>
      <c r="G56" s="17"/>
    </row>
    <row r="57" spans="1:7" x14ac:dyDescent="0.25">
      <c r="A57" s="17"/>
      <c r="B57" s="17"/>
      <c r="C57" s="17"/>
      <c r="D57" s="17"/>
      <c r="E57" s="17"/>
      <c r="F57" s="64"/>
      <c r="G57" s="17"/>
    </row>
    <row r="58" spans="1:7" x14ac:dyDescent="0.25">
      <c r="A58" s="17"/>
      <c r="B58" s="17"/>
      <c r="C58" s="17"/>
      <c r="D58" s="17"/>
      <c r="E58" s="17"/>
      <c r="F58" s="64"/>
      <c r="G58" s="17"/>
    </row>
    <row r="59" spans="1:7" x14ac:dyDescent="0.25">
      <c r="A59" s="17"/>
      <c r="B59" s="17"/>
      <c r="C59" s="17"/>
      <c r="D59" s="17"/>
      <c r="E59" s="17"/>
      <c r="F59" s="64"/>
      <c r="G59" s="17"/>
    </row>
    <row r="60" spans="1:7" x14ac:dyDescent="0.25">
      <c r="A60" s="17"/>
      <c r="B60" s="17"/>
      <c r="C60" s="17"/>
      <c r="D60" s="17"/>
      <c r="E60" s="17"/>
      <c r="F60" s="64"/>
      <c r="G60" s="17"/>
    </row>
  </sheetData>
  <mergeCells count="3">
    <mergeCell ref="A7:C7"/>
    <mergeCell ref="A3:E3"/>
    <mergeCell ref="D1:E1"/>
  </mergeCells>
  <pageMargins left="0.70866141732283472" right="0.23622047244094491" top="0.47244094488188981" bottom="0.39370078740157483" header="0.31496062992125984" footer="0.31496062992125984"/>
  <pageSetup paperSize="9" scale="8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8"/>
  <sheetViews>
    <sheetView workbookViewId="0">
      <selection activeCell="A4" sqref="A4:D4"/>
    </sheetView>
  </sheetViews>
  <sheetFormatPr defaultColWidth="9.140625" defaultRowHeight="15.75" x14ac:dyDescent="0.25"/>
  <cols>
    <col min="1" max="1" width="13.140625" style="36" customWidth="1"/>
    <col min="2" max="2" width="57.140625" style="36" customWidth="1"/>
    <col min="3" max="3" width="18" style="36" customWidth="1"/>
    <col min="4" max="4" width="14.28515625" style="36" customWidth="1"/>
    <col min="5" max="5" width="16.28515625" style="36" customWidth="1"/>
    <col min="6" max="16384" width="9.140625" style="36"/>
  </cols>
  <sheetData>
    <row r="1" spans="1:5" ht="75.75" customHeight="1" x14ac:dyDescent="0.25">
      <c r="A1" s="88"/>
      <c r="B1" s="83"/>
      <c r="C1" s="193" t="s">
        <v>223</v>
      </c>
      <c r="D1" s="193"/>
      <c r="E1" s="80"/>
    </row>
    <row r="2" spans="1:5" x14ac:dyDescent="0.25">
      <c r="A2" s="86"/>
      <c r="B2" s="90"/>
      <c r="C2" s="89"/>
      <c r="D2" s="89"/>
      <c r="E2" s="35"/>
    </row>
    <row r="3" spans="1:5" ht="48" customHeight="1" x14ac:dyDescent="0.25">
      <c r="A3" s="194" t="s">
        <v>226</v>
      </c>
      <c r="B3" s="194"/>
      <c r="C3" s="194"/>
      <c r="D3" s="194"/>
      <c r="E3" s="87"/>
    </row>
    <row r="4" spans="1:5" ht="36.75" customHeight="1" x14ac:dyDescent="0.25">
      <c r="A4" s="197" t="s">
        <v>175</v>
      </c>
      <c r="B4" s="197"/>
      <c r="C4" s="197"/>
      <c r="D4" s="197"/>
      <c r="E4" s="35"/>
    </row>
    <row r="5" spans="1:5" ht="15.75" customHeight="1" x14ac:dyDescent="0.25">
      <c r="A5" s="22"/>
      <c r="B5" s="22"/>
      <c r="C5" s="22"/>
      <c r="D5" s="22"/>
      <c r="E5" s="77"/>
    </row>
    <row r="6" spans="1:5" ht="31.5" customHeight="1" x14ac:dyDescent="0.25">
      <c r="A6" s="62" t="s">
        <v>0</v>
      </c>
      <c r="B6" s="62" t="s">
        <v>99</v>
      </c>
      <c r="C6" s="62" t="s">
        <v>7</v>
      </c>
      <c r="D6" s="78" t="s">
        <v>178</v>
      </c>
    </row>
    <row r="7" spans="1:5" ht="63" x14ac:dyDescent="0.25">
      <c r="A7" s="105" t="s">
        <v>160</v>
      </c>
      <c r="B7" s="14" t="s">
        <v>181</v>
      </c>
      <c r="C7" s="5" t="s">
        <v>161</v>
      </c>
      <c r="D7" s="99">
        <v>785</v>
      </c>
    </row>
    <row r="8" spans="1:5" ht="63" x14ac:dyDescent="0.25">
      <c r="A8" s="53" t="s">
        <v>162</v>
      </c>
      <c r="B8" s="14" t="s">
        <v>182</v>
      </c>
      <c r="C8" s="5" t="s">
        <v>161</v>
      </c>
      <c r="D8" s="99">
        <v>713</v>
      </c>
    </row>
    <row r="9" spans="1:5" x14ac:dyDescent="0.25">
      <c r="A9" s="53"/>
      <c r="B9" s="38" t="s">
        <v>26</v>
      </c>
      <c r="C9" s="39"/>
      <c r="D9" s="99"/>
    </row>
    <row r="10" spans="1:5" x14ac:dyDescent="0.25">
      <c r="A10" s="63"/>
      <c r="B10" s="96"/>
      <c r="C10" s="61"/>
      <c r="D10" s="79"/>
      <c r="E10" s="64"/>
    </row>
    <row r="11" spans="1:5" ht="52.9" customHeight="1" x14ac:dyDescent="0.25">
      <c r="A11" s="195" t="s">
        <v>163</v>
      </c>
      <c r="B11" s="195"/>
      <c r="C11" s="195"/>
      <c r="D11" s="196"/>
      <c r="E11" s="64"/>
    </row>
    <row r="12" spans="1:5" ht="39" customHeight="1" x14ac:dyDescent="0.25">
      <c r="A12" s="65" t="s">
        <v>0</v>
      </c>
      <c r="B12" s="66" t="s">
        <v>99</v>
      </c>
      <c r="C12" s="41" t="s">
        <v>176</v>
      </c>
      <c r="D12" s="64"/>
      <c r="E12" s="77"/>
    </row>
    <row r="13" spans="1:5" x14ac:dyDescent="0.25">
      <c r="A13" s="13" t="s">
        <v>218</v>
      </c>
      <c r="B13" s="14" t="s">
        <v>83</v>
      </c>
      <c r="C13" s="15">
        <v>80.91</v>
      </c>
      <c r="D13" s="64"/>
      <c r="E13" s="77"/>
    </row>
    <row r="14" spans="1:5" ht="22.5" customHeight="1" x14ac:dyDescent="0.25">
      <c r="A14" s="13" t="s">
        <v>183</v>
      </c>
      <c r="B14" s="14" t="s">
        <v>33</v>
      </c>
      <c r="C14" s="15">
        <v>175.77</v>
      </c>
      <c r="D14" s="64"/>
      <c r="E14" s="77"/>
    </row>
    <row r="15" spans="1:5" x14ac:dyDescent="0.25">
      <c r="A15" s="63"/>
      <c r="B15" s="96"/>
      <c r="C15" s="61"/>
      <c r="D15" s="67"/>
      <c r="E15" s="68"/>
    </row>
    <row r="16" spans="1:5" ht="19.899999999999999" customHeight="1" x14ac:dyDescent="0.25">
      <c r="A16" s="63"/>
      <c r="B16" s="96" t="s">
        <v>184</v>
      </c>
      <c r="C16" s="61"/>
      <c r="D16" s="67"/>
      <c r="E16" s="64"/>
    </row>
    <row r="17" spans="1:5" ht="81.599999999999994" customHeight="1" x14ac:dyDescent="0.25">
      <c r="A17" s="63"/>
      <c r="B17" s="200" t="s">
        <v>185</v>
      </c>
      <c r="C17" s="199"/>
      <c r="D17" s="79"/>
      <c r="E17" s="79"/>
    </row>
    <row r="18" spans="1:5" ht="45.6" customHeight="1" x14ac:dyDescent="0.25">
      <c r="A18" s="69"/>
      <c r="B18" s="69"/>
      <c r="C18" s="69"/>
      <c r="D18" s="69"/>
      <c r="E18" s="77"/>
    </row>
    <row r="19" spans="1:5" ht="15.6" customHeight="1" x14ac:dyDescent="0.25">
      <c r="A19" s="201" t="s">
        <v>164</v>
      </c>
      <c r="B19" s="201"/>
      <c r="C19" s="201"/>
      <c r="D19" s="201"/>
    </row>
    <row r="20" spans="1:5" ht="31.5" x14ac:dyDescent="0.25">
      <c r="A20" s="62" t="s">
        <v>0</v>
      </c>
      <c r="B20" s="62" t="s">
        <v>99</v>
      </c>
      <c r="C20" s="62" t="s">
        <v>7</v>
      </c>
      <c r="D20" s="78" t="s">
        <v>178</v>
      </c>
    </row>
    <row r="21" spans="1:5" ht="63" x14ac:dyDescent="0.25">
      <c r="A21" s="50" t="s">
        <v>165</v>
      </c>
      <c r="B21" s="14" t="s">
        <v>179</v>
      </c>
      <c r="C21" s="5" t="s">
        <v>161</v>
      </c>
      <c r="D21" s="99">
        <v>785</v>
      </c>
    </row>
    <row r="22" spans="1:5" ht="63" x14ac:dyDescent="0.25">
      <c r="A22" s="53" t="s">
        <v>166</v>
      </c>
      <c r="B22" s="14" t="s">
        <v>180</v>
      </c>
      <c r="C22" s="5" t="s">
        <v>161</v>
      </c>
      <c r="D22" s="99">
        <v>713</v>
      </c>
    </row>
    <row r="23" spans="1:5" x14ac:dyDescent="0.25">
      <c r="A23" s="70"/>
      <c r="B23" s="70"/>
      <c r="C23" s="70"/>
      <c r="D23" s="99"/>
      <c r="E23" s="67"/>
    </row>
    <row r="24" spans="1:5" x14ac:dyDescent="0.25">
      <c r="A24" s="35"/>
      <c r="B24" s="35"/>
      <c r="C24" s="35"/>
      <c r="D24" s="35"/>
      <c r="E24" s="35"/>
    </row>
    <row r="25" spans="1:5" ht="15.6" customHeight="1" x14ac:dyDescent="0.25">
      <c r="A25" s="195" t="s">
        <v>167</v>
      </c>
      <c r="B25" s="195"/>
      <c r="C25" s="195"/>
      <c r="D25" s="196"/>
      <c r="E25" s="77"/>
    </row>
    <row r="26" spans="1:5" ht="31.5" x14ac:dyDescent="0.25">
      <c r="A26" s="65" t="s">
        <v>0</v>
      </c>
      <c r="B26" s="66" t="s">
        <v>99</v>
      </c>
      <c r="C26" s="41" t="s">
        <v>178</v>
      </c>
      <c r="D26" s="64"/>
      <c r="E26" s="77"/>
    </row>
    <row r="27" spans="1:5" x14ac:dyDescent="0.25">
      <c r="A27" s="13" t="s">
        <v>186</v>
      </c>
      <c r="B27" s="14" t="s">
        <v>168</v>
      </c>
      <c r="C27" s="15">
        <v>175.77</v>
      </c>
      <c r="D27" s="64"/>
      <c r="E27" s="77"/>
    </row>
    <row r="28" spans="1:5" x14ac:dyDescent="0.25">
      <c r="A28" s="27" t="s">
        <v>219</v>
      </c>
      <c r="B28" s="14" t="s">
        <v>169</v>
      </c>
      <c r="C28" s="15">
        <v>447</v>
      </c>
      <c r="D28" s="64"/>
      <c r="E28" s="68"/>
    </row>
    <row r="29" spans="1:5" ht="21.6" customHeight="1" x14ac:dyDescent="0.25">
      <c r="A29" s="35"/>
      <c r="B29" s="35"/>
      <c r="C29" s="35"/>
      <c r="D29" s="67"/>
      <c r="E29" s="35"/>
    </row>
    <row r="30" spans="1:5" ht="110.45" customHeight="1" x14ac:dyDescent="0.25">
      <c r="A30" s="35"/>
      <c r="B30" s="198" t="s">
        <v>189</v>
      </c>
      <c r="C30" s="202"/>
      <c r="D30" s="35"/>
      <c r="E30" s="37"/>
    </row>
    <row r="31" spans="1:5" ht="96" customHeight="1" x14ac:dyDescent="0.25">
      <c r="A31" s="35"/>
      <c r="B31" s="198" t="s">
        <v>187</v>
      </c>
      <c r="C31" s="199"/>
      <c r="D31" s="35"/>
    </row>
    <row r="32" spans="1:5" ht="22.9" customHeight="1" x14ac:dyDescent="0.25">
      <c r="A32" s="35"/>
      <c r="B32" s="118"/>
      <c r="C32" s="118"/>
      <c r="D32" s="35"/>
    </row>
    <row r="33" spans="1:4" ht="91.9" customHeight="1" x14ac:dyDescent="0.25">
      <c r="A33" s="35"/>
      <c r="B33" s="119" t="s">
        <v>188</v>
      </c>
      <c r="C33" s="118"/>
      <c r="D33" s="64"/>
    </row>
    <row r="34" spans="1:4" ht="30" customHeight="1" x14ac:dyDescent="0.25">
      <c r="A34" s="35"/>
      <c r="B34" s="104"/>
      <c r="C34" s="118"/>
      <c r="D34" s="64"/>
    </row>
    <row r="35" spans="1:4" x14ac:dyDescent="0.25">
      <c r="A35" s="35"/>
      <c r="B35" s="35"/>
      <c r="C35" s="35"/>
      <c r="D35" s="64"/>
    </row>
    <row r="36" spans="1:4" ht="15.75" customHeight="1" x14ac:dyDescent="0.25">
      <c r="A36" s="35"/>
      <c r="B36" s="35"/>
      <c r="C36" s="35"/>
      <c r="D36" s="64"/>
    </row>
    <row r="37" spans="1:4" x14ac:dyDescent="0.25">
      <c r="A37" s="35"/>
      <c r="B37" s="35"/>
      <c r="C37" s="35"/>
      <c r="D37" s="64"/>
    </row>
    <row r="38" spans="1:4" ht="15.75" customHeight="1" x14ac:dyDescent="0.25">
      <c r="A38" s="35"/>
      <c r="B38" s="35"/>
      <c r="C38" s="35"/>
      <c r="D38" s="64"/>
    </row>
    <row r="39" spans="1:4" x14ac:dyDescent="0.25">
      <c r="A39" s="35"/>
      <c r="B39" s="35"/>
      <c r="C39" s="35"/>
      <c r="D39" s="64"/>
    </row>
    <row r="40" spans="1:4" x14ac:dyDescent="0.25">
      <c r="A40" s="35"/>
      <c r="B40" s="35"/>
      <c r="C40" s="35"/>
      <c r="D40" s="64"/>
    </row>
    <row r="41" spans="1:4" x14ac:dyDescent="0.25">
      <c r="A41" s="35"/>
      <c r="B41" s="35"/>
      <c r="C41" s="35"/>
      <c r="D41" s="64"/>
    </row>
    <row r="42" spans="1:4" ht="15.75" customHeight="1" x14ac:dyDescent="0.25">
      <c r="A42" s="35"/>
      <c r="B42" s="35"/>
      <c r="C42" s="35"/>
      <c r="D42" s="64"/>
    </row>
    <row r="43" spans="1:4" x14ac:dyDescent="0.25">
      <c r="A43" s="35"/>
      <c r="B43" s="35"/>
      <c r="C43" s="35"/>
      <c r="D43" s="64"/>
    </row>
    <row r="44" spans="1:4" x14ac:dyDescent="0.25">
      <c r="A44" s="35"/>
      <c r="B44" s="35"/>
      <c r="C44" s="35"/>
      <c r="D44" s="64"/>
    </row>
    <row r="45" spans="1:4" ht="15.75" customHeight="1" x14ac:dyDescent="0.25">
      <c r="A45" s="35"/>
      <c r="B45" s="35"/>
      <c r="C45" s="35"/>
      <c r="D45" s="64"/>
    </row>
    <row r="46" spans="1:4" x14ac:dyDescent="0.25">
      <c r="A46" s="35"/>
      <c r="B46" s="35"/>
      <c r="C46" s="35"/>
      <c r="D46" s="64"/>
    </row>
    <row r="47" spans="1:4" ht="15.75" customHeight="1" x14ac:dyDescent="0.25">
      <c r="D47" s="77"/>
    </row>
    <row r="48" spans="1:4" x14ac:dyDescent="0.25">
      <c r="D48" s="77"/>
    </row>
  </sheetData>
  <mergeCells count="9">
    <mergeCell ref="C1:D1"/>
    <mergeCell ref="A3:D3"/>
    <mergeCell ref="A11:D11"/>
    <mergeCell ref="A4:D4"/>
    <mergeCell ref="B31:C31"/>
    <mergeCell ref="B17:C17"/>
    <mergeCell ref="A19:D19"/>
    <mergeCell ref="A25:D25"/>
    <mergeCell ref="B30:C30"/>
  </mergeCells>
  <pageMargins left="0.7" right="0.7" top="0.75" bottom="0.75" header="0.3" footer="0.3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прил 12-проф раздел1</vt:lpstr>
      <vt:lpstr>прил 12-проф раздел2</vt:lpstr>
      <vt:lpstr>прил 12-проф раздел 3</vt:lpstr>
      <vt:lpstr>прил 12-проф раздел 4</vt:lpstr>
      <vt:lpstr>прил 12-проф раздел 5  </vt:lpstr>
      <vt:lpstr>'прил 12-проф раздел1'!Область_печати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epetrova</dc:creator>
  <cp:lastModifiedBy>Дмитриева</cp:lastModifiedBy>
  <cp:lastPrinted>2025-05-07T07:46:30Z</cp:lastPrinted>
  <dcterms:created xsi:type="dcterms:W3CDTF">2024-12-18T07:09:10Z</dcterms:created>
  <dcterms:modified xsi:type="dcterms:W3CDTF">2025-05-07T11:34:48Z</dcterms:modified>
</cp:coreProperties>
</file>